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ml.chartshap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5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6.xml" ContentType="application/vnd.openxmlformats-officedocument.drawingml.chartshapes+xml"/>
  <Override PartName="/xl/charts/chart17.xml" ContentType="application/vnd.openxmlformats-officedocument.drawingml.chart+xml"/>
  <Override PartName="/xl/drawings/drawing7.xml" ContentType="application/vnd.openxmlformats-officedocument.drawingml.chartshapes+xml"/>
  <Override PartName="/xl/charts/chart18.xml" ContentType="application/vnd.openxmlformats-officedocument.drawingml.chart+xml"/>
  <Override PartName="/xl/drawings/drawing8.xml" ContentType="application/vnd.openxmlformats-officedocument.drawingml.chartshapes+xml"/>
  <Override PartName="/xl/charts/chart19.xml" ContentType="application/vnd.openxmlformats-officedocument.drawingml.chart+xml"/>
  <Override PartName="/xl/drawings/drawing9.xml" ContentType="application/vnd.openxmlformats-officedocument.drawingml.chartshapes+xml"/>
  <Override PartName="/xl/charts/chart20.xml" ContentType="application/vnd.openxmlformats-officedocument.drawingml.chart+xml"/>
  <Override PartName="/xl/drawings/drawing10.xml" ContentType="application/vnd.openxmlformats-officedocument.drawingml.chartshapes+xml"/>
  <Override PartName="/xl/charts/chart21.xml" ContentType="application/vnd.openxmlformats-officedocument.drawingml.chart+xml"/>
  <Override PartName="/xl/drawings/drawing11.xml" ContentType="application/vnd.openxmlformats-officedocument.drawingml.chartshapes+xml"/>
  <Override PartName="/xl/charts/chart22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23.xml" ContentType="application/vnd.openxmlformats-officedocument.drawingml.chart+xml"/>
  <Override PartName="/xl/drawings/drawing14.xml" ContentType="application/vnd.openxmlformats-officedocument.drawingml.chartshapes+xml"/>
  <Override PartName="/xl/charts/chart24.xml" ContentType="application/vnd.openxmlformats-officedocument.drawingml.chart+xml"/>
  <Override PartName="/xl/drawings/drawing15.xml" ContentType="application/vnd.openxmlformats-officedocument.drawingml.chartshapes+xml"/>
  <Override PartName="/xl/charts/chart25.xml" ContentType="application/vnd.openxmlformats-officedocument.drawingml.chart+xml"/>
  <Override PartName="/xl/drawings/drawing1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ATI\Documents\NATA\DATU_KOPAS\ERDEV_18\SPIEDES_SENSORI\"/>
    </mc:Choice>
  </mc:AlternateContent>
  <bookViews>
    <workbookView xWindow="0" yWindow="60" windowWidth="10620" windowHeight="7710" activeTab="6"/>
  </bookViews>
  <sheets>
    <sheet name="500N" sheetId="2" r:id="rId1"/>
    <sheet name="500a" sheetId="1" r:id="rId2"/>
    <sheet name="300N" sheetId="4" r:id="rId3"/>
    <sheet name="300a" sheetId="3" r:id="rId4"/>
    <sheet name="200N" sheetId="6" r:id="rId5"/>
    <sheet name="200a" sheetId="5" r:id="rId6"/>
    <sheet name="filled" sheetId="8" r:id="rId7"/>
    <sheet name="SUMMARY" sheetId="7" r:id="rId8"/>
  </sheets>
  <externalReferences>
    <externalReference r:id="rId9"/>
    <externalReference r:id="rId10"/>
    <externalReference r:id="rId11"/>
  </externalReferences>
  <definedNames>
    <definedName name="ExternalData_1" localSheetId="4" hidden="1">'200N'!$A$1:$N$213</definedName>
    <definedName name="ExternalData_1" localSheetId="2" hidden="1">'300N'!$A$1:$N$310</definedName>
    <definedName name="ExternalData_1" localSheetId="0" hidden="1">'500N'!$A$1:$N$453</definedName>
  </definedNames>
  <calcPr calcId="162913"/>
</workbook>
</file>

<file path=xl/calcChain.xml><?xml version="1.0" encoding="utf-8"?>
<calcChain xmlns="http://schemas.openxmlformats.org/spreadsheetml/2006/main">
  <c r="S5" i="8" l="1"/>
  <c r="T52" i="8"/>
  <c r="T53" i="8"/>
  <c r="T54" i="8"/>
  <c r="T55" i="8"/>
  <c r="T56" i="8"/>
  <c r="T57" i="8"/>
  <c r="T58" i="8"/>
  <c r="T59" i="8"/>
  <c r="S52" i="8"/>
  <c r="S53" i="8"/>
  <c r="S54" i="8"/>
  <c r="S55" i="8"/>
  <c r="S56" i="8"/>
  <c r="S57" i="8"/>
  <c r="S58" i="8"/>
  <c r="S59" i="8"/>
  <c r="P52" i="8"/>
  <c r="Q52" i="8"/>
  <c r="P53" i="8"/>
  <c r="Q53" i="8"/>
  <c r="P54" i="8"/>
  <c r="R54" i="8" s="1"/>
  <c r="Q54" i="8"/>
  <c r="P55" i="8"/>
  <c r="Q55" i="8"/>
  <c r="R55" i="8" s="1"/>
  <c r="P56" i="8"/>
  <c r="Q56" i="8"/>
  <c r="P57" i="8"/>
  <c r="Q57" i="8"/>
  <c r="P58" i="8"/>
  <c r="Q58" i="8"/>
  <c r="P59" i="8"/>
  <c r="Q59" i="8"/>
  <c r="R59" i="8" s="1"/>
  <c r="N42" i="8"/>
  <c r="O42" i="8" s="1"/>
  <c r="N43" i="8"/>
  <c r="O43" i="8" s="1"/>
  <c r="N44" i="8"/>
  <c r="O44" i="8" s="1"/>
  <c r="N45" i="8"/>
  <c r="O45" i="8" s="1"/>
  <c r="N46" i="8"/>
  <c r="O46" i="8" s="1"/>
  <c r="N47" i="8"/>
  <c r="O47" i="8" s="1"/>
  <c r="N48" i="8"/>
  <c r="O48" i="8" s="1"/>
  <c r="N49" i="8"/>
  <c r="O49" i="8" s="1"/>
  <c r="N50" i="8"/>
  <c r="O50" i="8" s="1"/>
  <c r="N51" i="8"/>
  <c r="O51" i="8" s="1"/>
  <c r="N52" i="8"/>
  <c r="O52" i="8" s="1"/>
  <c r="N53" i="8"/>
  <c r="O53" i="8" s="1"/>
  <c r="N54" i="8"/>
  <c r="O54" i="8" s="1"/>
  <c r="N55" i="8"/>
  <c r="O55" i="8" s="1"/>
  <c r="N56" i="8"/>
  <c r="O56" i="8" s="1"/>
  <c r="N57" i="8"/>
  <c r="O57" i="8" s="1"/>
  <c r="N58" i="8"/>
  <c r="O58" i="8" s="1"/>
  <c r="N59" i="8"/>
  <c r="O59" i="8" s="1"/>
  <c r="P51" i="8"/>
  <c r="R51" i="8" s="1"/>
  <c r="Q51" i="8"/>
  <c r="S51" i="8"/>
  <c r="T51" i="8"/>
  <c r="P50" i="8"/>
  <c r="Q50" i="8"/>
  <c r="S50" i="8"/>
  <c r="T50" i="8"/>
  <c r="P49" i="8"/>
  <c r="R49" i="8" s="1"/>
  <c r="Q49" i="8"/>
  <c r="S49" i="8"/>
  <c r="T49" i="8"/>
  <c r="P48" i="8"/>
  <c r="Q48" i="8"/>
  <c r="S48" i="8"/>
  <c r="T48" i="8"/>
  <c r="P47" i="8"/>
  <c r="R47" i="8" s="1"/>
  <c r="Q47" i="8"/>
  <c r="S47" i="8"/>
  <c r="T47" i="8"/>
  <c r="P46" i="8"/>
  <c r="Q46" i="8"/>
  <c r="R46" i="8" s="1"/>
  <c r="S46" i="8"/>
  <c r="T46" i="8"/>
  <c r="P45" i="8"/>
  <c r="Q45" i="8"/>
  <c r="S45" i="8"/>
  <c r="T45" i="8"/>
  <c r="P44" i="8"/>
  <c r="Q44" i="8"/>
  <c r="S44" i="8"/>
  <c r="T44" i="8"/>
  <c r="P43" i="8"/>
  <c r="Q43" i="8"/>
  <c r="R43" i="8"/>
  <c r="S43" i="8"/>
  <c r="T43" i="8"/>
  <c r="P42" i="8"/>
  <c r="Q42" i="8"/>
  <c r="R42" i="8" s="1"/>
  <c r="S42" i="8"/>
  <c r="T42" i="8"/>
  <c r="H1" i="8"/>
  <c r="M8" i="8" s="1"/>
  <c r="N5" i="8"/>
  <c r="N6" i="8"/>
  <c r="N7" i="8"/>
  <c r="N8" i="8"/>
  <c r="N9" i="8"/>
  <c r="N10" i="8"/>
  <c r="N11" i="8"/>
  <c r="N12" i="8"/>
  <c r="N13" i="8"/>
  <c r="M14" i="8"/>
  <c r="N14" i="8"/>
  <c r="O14" i="8" s="1"/>
  <c r="N15" i="8"/>
  <c r="N16" i="8"/>
  <c r="N17" i="8"/>
  <c r="M18" i="8"/>
  <c r="N18" i="8"/>
  <c r="O18" i="8" s="1"/>
  <c r="N19" i="8"/>
  <c r="N20" i="8"/>
  <c r="N21" i="8"/>
  <c r="M22" i="8"/>
  <c r="N22" i="8"/>
  <c r="N23" i="8"/>
  <c r="N24" i="8"/>
  <c r="N25" i="8"/>
  <c r="N26" i="8"/>
  <c r="N27" i="8"/>
  <c r="N28" i="8"/>
  <c r="N29" i="8"/>
  <c r="N30" i="8"/>
  <c r="N31" i="8"/>
  <c r="M31" i="8"/>
  <c r="O31" i="8" s="1"/>
  <c r="N32" i="8"/>
  <c r="N33" i="8"/>
  <c r="N34" i="8"/>
  <c r="N35" i="8"/>
  <c r="N36" i="8"/>
  <c r="O36" i="8" s="1"/>
  <c r="N37" i="8"/>
  <c r="O37" i="8" s="1"/>
  <c r="N38" i="8"/>
  <c r="O38" i="8" s="1"/>
  <c r="N39" i="8"/>
  <c r="O39" i="8" s="1"/>
  <c r="N40" i="8"/>
  <c r="O40" i="8" s="1"/>
  <c r="N41" i="8"/>
  <c r="O41" i="8" s="1"/>
  <c r="N60" i="8"/>
  <c r="O60" i="8" s="1"/>
  <c r="N61" i="8"/>
  <c r="O61" i="8" s="1"/>
  <c r="N62" i="8"/>
  <c r="O62" i="8" s="1"/>
  <c r="N63" i="8"/>
  <c r="O63" i="8" s="1"/>
  <c r="N64" i="8"/>
  <c r="O64" i="8" s="1"/>
  <c r="N65" i="8"/>
  <c r="O65" i="8" s="1"/>
  <c r="N66" i="8"/>
  <c r="O66" i="8" s="1"/>
  <c r="N67" i="8"/>
  <c r="O67" i="8" s="1"/>
  <c r="N68" i="8"/>
  <c r="N69" i="8"/>
  <c r="N70" i="8"/>
  <c r="N71" i="8"/>
  <c r="M71" i="8"/>
  <c r="N72" i="8"/>
  <c r="N73" i="8"/>
  <c r="N74" i="8"/>
  <c r="N75" i="8"/>
  <c r="M75" i="8"/>
  <c r="N76" i="8"/>
  <c r="N77" i="8"/>
  <c r="N78" i="8"/>
  <c r="N79" i="8"/>
  <c r="M79" i="8"/>
  <c r="O79" i="8" s="1"/>
  <c r="N80" i="8"/>
  <c r="N81" i="8"/>
  <c r="N82" i="8"/>
  <c r="N83" i="8"/>
  <c r="M83" i="8"/>
  <c r="N84" i="8"/>
  <c r="N85" i="8"/>
  <c r="N86" i="8"/>
  <c r="N87" i="8"/>
  <c r="M87" i="8"/>
  <c r="O87" i="8" s="1"/>
  <c r="N88" i="8"/>
  <c r="N89" i="8"/>
  <c r="N90" i="8"/>
  <c r="N91" i="8"/>
  <c r="M91" i="8"/>
  <c r="N92" i="8"/>
  <c r="N93" i="8"/>
  <c r="N94" i="8"/>
  <c r="N95" i="8"/>
  <c r="M95" i="8"/>
  <c r="O95" i="8" s="1"/>
  <c r="N96" i="8"/>
  <c r="T60" i="8"/>
  <c r="T61" i="8"/>
  <c r="T62" i="8"/>
  <c r="T63" i="8"/>
  <c r="T64" i="8"/>
  <c r="T65" i="8"/>
  <c r="T66" i="8"/>
  <c r="T67" i="8"/>
  <c r="S60" i="8"/>
  <c r="S61" i="8"/>
  <c r="S62" i="8"/>
  <c r="S63" i="8"/>
  <c r="S64" i="8"/>
  <c r="S65" i="8"/>
  <c r="S66" i="8"/>
  <c r="S67" i="8"/>
  <c r="P60" i="8"/>
  <c r="Q60" i="8"/>
  <c r="P61" i="8"/>
  <c r="Q61" i="8"/>
  <c r="P62" i="8"/>
  <c r="Q62" i="8"/>
  <c r="P63" i="8"/>
  <c r="Q63" i="8"/>
  <c r="R63" i="8" s="1"/>
  <c r="P64" i="8"/>
  <c r="Q64" i="8"/>
  <c r="R64" i="8"/>
  <c r="P65" i="8"/>
  <c r="Q65" i="8"/>
  <c r="P66" i="8"/>
  <c r="Q66" i="8"/>
  <c r="P67" i="8"/>
  <c r="Q67" i="8"/>
  <c r="P41" i="8"/>
  <c r="R41" i="8" s="1"/>
  <c r="Q41" i="8"/>
  <c r="S41" i="8"/>
  <c r="T41" i="8"/>
  <c r="P40" i="8"/>
  <c r="Q40" i="8"/>
  <c r="R40" i="8" s="1"/>
  <c r="S40" i="8"/>
  <c r="T40" i="8"/>
  <c r="P39" i="8"/>
  <c r="Q39" i="8"/>
  <c r="S39" i="8"/>
  <c r="T39" i="8"/>
  <c r="P38" i="8"/>
  <c r="Q38" i="8"/>
  <c r="S38" i="8"/>
  <c r="T38" i="8"/>
  <c r="P37" i="8"/>
  <c r="R37" i="8" s="1"/>
  <c r="Q37" i="8"/>
  <c r="S37" i="8"/>
  <c r="T37" i="8"/>
  <c r="P36" i="8"/>
  <c r="Q36" i="8"/>
  <c r="S36" i="8"/>
  <c r="T36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94" i="8"/>
  <c r="T95" i="8"/>
  <c r="T96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P5" i="8"/>
  <c r="P9" i="8"/>
  <c r="R9" i="8" s="1"/>
  <c r="Q9" i="8"/>
  <c r="X4" i="8"/>
  <c r="Q10" i="8"/>
  <c r="Q6" i="8"/>
  <c r="Q7" i="8"/>
  <c r="Q8" i="8"/>
  <c r="Q11" i="8"/>
  <c r="Q12" i="8"/>
  <c r="Q13" i="8"/>
  <c r="P13" i="8"/>
  <c r="Q14" i="8"/>
  <c r="Q15" i="8"/>
  <c r="Q16" i="8"/>
  <c r="Q17" i="8"/>
  <c r="P17" i="8"/>
  <c r="R17" i="8" s="1"/>
  <c r="Q18" i="8"/>
  <c r="Q19" i="8"/>
  <c r="Q20" i="8"/>
  <c r="Q21" i="8"/>
  <c r="P21" i="8"/>
  <c r="Q22" i="8"/>
  <c r="Q23" i="8"/>
  <c r="Q24" i="8"/>
  <c r="Q25" i="8"/>
  <c r="P25" i="8"/>
  <c r="R25" i="8"/>
  <c r="Q26" i="8"/>
  <c r="Q27" i="8"/>
  <c r="Q28" i="8"/>
  <c r="Q29" i="8"/>
  <c r="P29" i="8"/>
  <c r="Q30" i="8"/>
  <c r="Q31" i="8"/>
  <c r="Q32" i="8"/>
  <c r="Q33" i="8"/>
  <c r="P33" i="8"/>
  <c r="R33" i="8"/>
  <c r="Q34" i="8"/>
  <c r="Q35" i="8"/>
  <c r="Q68" i="8"/>
  <c r="Q69" i="8"/>
  <c r="P69" i="8"/>
  <c r="Q70" i="8"/>
  <c r="Q71" i="8"/>
  <c r="Q72" i="8"/>
  <c r="Q73" i="8"/>
  <c r="P73" i="8"/>
  <c r="Q74" i="8"/>
  <c r="Q75" i="8"/>
  <c r="Q76" i="8"/>
  <c r="Q77" i="8"/>
  <c r="P77" i="8"/>
  <c r="Q78" i="8"/>
  <c r="Q79" i="8"/>
  <c r="Q80" i="8"/>
  <c r="Q81" i="8"/>
  <c r="P81" i="8"/>
  <c r="Q82" i="8"/>
  <c r="Q83" i="8"/>
  <c r="Q84" i="8"/>
  <c r="Q85" i="8"/>
  <c r="P85" i="8"/>
  <c r="Q86" i="8"/>
  <c r="Q87" i="8"/>
  <c r="Q88" i="8"/>
  <c r="P88" i="8"/>
  <c r="R88" i="8" s="1"/>
  <c r="Q89" i="8"/>
  <c r="Q90" i="8"/>
  <c r="Q91" i="8"/>
  <c r="Q92" i="8"/>
  <c r="Q93" i="8"/>
  <c r="Q94" i="8"/>
  <c r="Q95" i="8"/>
  <c r="Q96" i="8"/>
  <c r="Q5" i="8"/>
  <c r="R5" i="8" s="1"/>
  <c r="P6" i="8"/>
  <c r="R6" i="8" s="1"/>
  <c r="P7" i="8"/>
  <c r="P8" i="8"/>
  <c r="R8" i="8" s="1"/>
  <c r="P10" i="8"/>
  <c r="P11" i="8"/>
  <c r="R11" i="8" s="1"/>
  <c r="P12" i="8"/>
  <c r="P14" i="8"/>
  <c r="P15" i="8"/>
  <c r="P16" i="8"/>
  <c r="P18" i="8"/>
  <c r="P19" i="8"/>
  <c r="R19" i="8" s="1"/>
  <c r="P20" i="8"/>
  <c r="P22" i="8"/>
  <c r="P23" i="8"/>
  <c r="P24" i="8"/>
  <c r="R24" i="8" s="1"/>
  <c r="P26" i="8"/>
  <c r="R26" i="8" s="1"/>
  <c r="P27" i="8"/>
  <c r="R27" i="8" s="1"/>
  <c r="P28" i="8"/>
  <c r="P30" i="8"/>
  <c r="P31" i="8"/>
  <c r="P32" i="8"/>
  <c r="P34" i="8"/>
  <c r="P35" i="8"/>
  <c r="R35" i="8" s="1"/>
  <c r="P68" i="8"/>
  <c r="R68" i="8" s="1"/>
  <c r="P70" i="8"/>
  <c r="R70" i="8" s="1"/>
  <c r="P71" i="8"/>
  <c r="P72" i="8"/>
  <c r="P74" i="8"/>
  <c r="P75" i="8"/>
  <c r="R75" i="8" s="1"/>
  <c r="P76" i="8"/>
  <c r="P78" i="8"/>
  <c r="P79" i="8"/>
  <c r="P80" i="8"/>
  <c r="R80" i="8" s="1"/>
  <c r="P82" i="8"/>
  <c r="P83" i="8"/>
  <c r="P84" i="8"/>
  <c r="P86" i="8"/>
  <c r="R86" i="8" s="1"/>
  <c r="P87" i="8"/>
  <c r="P89" i="8"/>
  <c r="P90" i="8"/>
  <c r="P91" i="8"/>
  <c r="P92" i="8"/>
  <c r="P93" i="8"/>
  <c r="P94" i="8"/>
  <c r="P95" i="8"/>
  <c r="P96" i="8"/>
  <c r="I5" i="8"/>
  <c r="J5" i="8" s="1"/>
  <c r="I6" i="8"/>
  <c r="J6" i="8" s="1"/>
  <c r="I7" i="8"/>
  <c r="I8" i="8"/>
  <c r="J8" i="8" s="1"/>
  <c r="I9" i="8"/>
  <c r="I10" i="8"/>
  <c r="I11" i="8"/>
  <c r="I12" i="8"/>
  <c r="I13" i="8"/>
  <c r="J13" i="8" s="1"/>
  <c r="I14" i="8"/>
  <c r="I15" i="8"/>
  <c r="J15" i="8" s="1"/>
  <c r="I16" i="8"/>
  <c r="I17" i="8"/>
  <c r="I18" i="8"/>
  <c r="I19" i="8"/>
  <c r="J19" i="8" s="1"/>
  <c r="I20" i="8"/>
  <c r="I21" i="8"/>
  <c r="J21" i="8" s="1"/>
  <c r="I22" i="8"/>
  <c r="J22" i="8" s="1"/>
  <c r="I23" i="8"/>
  <c r="I24" i="8"/>
  <c r="J24" i="8" s="1"/>
  <c r="I25" i="8"/>
  <c r="I26" i="8"/>
  <c r="I27" i="8"/>
  <c r="I28" i="8"/>
  <c r="I29" i="8"/>
  <c r="I30" i="8"/>
  <c r="I31" i="8"/>
  <c r="I32" i="8"/>
  <c r="J32" i="8" s="1"/>
  <c r="I33" i="8"/>
  <c r="I34" i="8"/>
  <c r="I35" i="8"/>
  <c r="J35" i="8" s="1"/>
  <c r="I36" i="8"/>
  <c r="I37" i="8"/>
  <c r="I38" i="8"/>
  <c r="J38" i="8" s="1"/>
  <c r="I39" i="8"/>
  <c r="J39" i="8" s="1"/>
  <c r="I40" i="8"/>
  <c r="J40" i="8" s="1"/>
  <c r="I41" i="8"/>
  <c r="I42" i="8"/>
  <c r="D6" i="8"/>
  <c r="E6" i="8" s="1"/>
  <c r="D7" i="8"/>
  <c r="D8" i="8"/>
  <c r="E8" i="8" s="1"/>
  <c r="D9" i="8"/>
  <c r="D10" i="8"/>
  <c r="E10" i="8" s="1"/>
  <c r="D11" i="8"/>
  <c r="E11" i="8" s="1"/>
  <c r="D12" i="8"/>
  <c r="D13" i="8"/>
  <c r="D14" i="8"/>
  <c r="D15" i="8"/>
  <c r="D16" i="8"/>
  <c r="E16" i="8" s="1"/>
  <c r="D17" i="8"/>
  <c r="D18" i="8"/>
  <c r="E18" i="8" s="1"/>
  <c r="D19" i="8"/>
  <c r="E19" i="8" s="1"/>
  <c r="D20" i="8"/>
  <c r="D21" i="8"/>
  <c r="D22" i="8"/>
  <c r="D23" i="8"/>
  <c r="D24" i="8"/>
  <c r="E24" i="8" s="1"/>
  <c r="D25" i="8"/>
  <c r="E25" i="8" s="1"/>
  <c r="D26" i="8"/>
  <c r="D27" i="8"/>
  <c r="E27" i="8" s="1"/>
  <c r="D28" i="8"/>
  <c r="D29" i="8"/>
  <c r="D5" i="8"/>
  <c r="E5" i="8" s="1"/>
  <c r="B2" i="5"/>
  <c r="B42" i="5"/>
  <c r="K2" i="5"/>
  <c r="K4" i="5"/>
  <c r="H4" i="5"/>
  <c r="B8" i="5"/>
  <c r="E2" i="5"/>
  <c r="H78" i="5"/>
  <c r="B2" i="1"/>
  <c r="E3" i="1"/>
  <c r="H2" i="1"/>
  <c r="C5" i="8"/>
  <c r="C21" i="8"/>
  <c r="E21" i="8"/>
  <c r="C13" i="8"/>
  <c r="C29" i="8"/>
  <c r="E29" i="8" s="1"/>
  <c r="H36" i="8"/>
  <c r="J36" i="8" s="1"/>
  <c r="H28" i="8"/>
  <c r="J28" i="8" s="1"/>
  <c r="H20" i="8"/>
  <c r="J20" i="8" s="1"/>
  <c r="H12" i="8"/>
  <c r="J12" i="8" s="1"/>
  <c r="C24" i="8"/>
  <c r="C16" i="8"/>
  <c r="C8" i="8"/>
  <c r="H39" i="8"/>
  <c r="H31" i="8"/>
  <c r="J31" i="8"/>
  <c r="H23" i="8"/>
  <c r="H15" i="8"/>
  <c r="H7" i="8"/>
  <c r="C23" i="8"/>
  <c r="E23" i="8" s="1"/>
  <c r="C15" i="8"/>
  <c r="E15" i="8"/>
  <c r="C7" i="8"/>
  <c r="E7" i="8"/>
  <c r="H38" i="8"/>
  <c r="H34" i="8"/>
  <c r="J34" i="8" s="1"/>
  <c r="H30" i="8"/>
  <c r="J30" i="8"/>
  <c r="H26" i="8"/>
  <c r="J26" i="8"/>
  <c r="H22" i="8"/>
  <c r="H18" i="8"/>
  <c r="J18" i="8" s="1"/>
  <c r="H14" i="8"/>
  <c r="J14" i="8"/>
  <c r="H10" i="8"/>
  <c r="J10" i="8"/>
  <c r="H6" i="8"/>
  <c r="C25" i="8"/>
  <c r="C17" i="8"/>
  <c r="E17" i="8"/>
  <c r="C9" i="8"/>
  <c r="E9" i="8"/>
  <c r="H40" i="8"/>
  <c r="H32" i="8"/>
  <c r="H24" i="8"/>
  <c r="H16" i="8"/>
  <c r="J16" i="8"/>
  <c r="H8" i="8"/>
  <c r="C28" i="8"/>
  <c r="E28" i="8" s="1"/>
  <c r="C20" i="8"/>
  <c r="E20" i="8"/>
  <c r="C12" i="8"/>
  <c r="E12" i="8"/>
  <c r="H5" i="8"/>
  <c r="H35" i="8"/>
  <c r="H27" i="8"/>
  <c r="H19" i="8"/>
  <c r="H11" i="8"/>
  <c r="C27" i="8"/>
  <c r="C19" i="8"/>
  <c r="C11" i="8"/>
  <c r="H42" i="8"/>
  <c r="J42" i="8"/>
  <c r="C26" i="8"/>
  <c r="E26" i="8"/>
  <c r="C22" i="8"/>
  <c r="C18" i="8"/>
  <c r="C14" i="8"/>
  <c r="C10" i="8"/>
  <c r="C6" i="8"/>
  <c r="H41" i="8"/>
  <c r="H37" i="8"/>
  <c r="H33" i="8"/>
  <c r="H29" i="8"/>
  <c r="H25" i="8"/>
  <c r="H21" i="8"/>
  <c r="H17" i="8"/>
  <c r="H13" i="8"/>
  <c r="H9" i="8"/>
  <c r="K2" i="1"/>
  <c r="K117" i="1"/>
  <c r="K91" i="1"/>
  <c r="E173" i="5"/>
  <c r="B173" i="5"/>
  <c r="E172" i="5"/>
  <c r="B172" i="5"/>
  <c r="E171" i="5"/>
  <c r="B171" i="5"/>
  <c r="E170" i="5"/>
  <c r="B170" i="5"/>
  <c r="E169" i="5"/>
  <c r="B169" i="5"/>
  <c r="E168" i="5"/>
  <c r="B168" i="5"/>
  <c r="E167" i="5"/>
  <c r="B167" i="5"/>
  <c r="E166" i="5"/>
  <c r="B166" i="5"/>
  <c r="E165" i="5"/>
  <c r="B165" i="5"/>
  <c r="E164" i="5"/>
  <c r="B164" i="5"/>
  <c r="E163" i="5"/>
  <c r="B163" i="5"/>
  <c r="E162" i="5"/>
  <c r="B162" i="5"/>
  <c r="E161" i="5"/>
  <c r="B161" i="5"/>
  <c r="E160" i="5"/>
  <c r="B160" i="5"/>
  <c r="E159" i="5"/>
  <c r="B159" i="5"/>
  <c r="E158" i="5"/>
  <c r="B158" i="5"/>
  <c r="E157" i="5"/>
  <c r="B157" i="5"/>
  <c r="E156" i="5"/>
  <c r="B156" i="5"/>
  <c r="E155" i="5"/>
  <c r="B155" i="5"/>
  <c r="E154" i="5"/>
  <c r="B154" i="5"/>
  <c r="E153" i="5"/>
  <c r="B153" i="5"/>
  <c r="E152" i="5"/>
  <c r="B152" i="5"/>
  <c r="E151" i="5"/>
  <c r="B151" i="5"/>
  <c r="E150" i="5"/>
  <c r="B150" i="5"/>
  <c r="E149" i="5"/>
  <c r="B149" i="5"/>
  <c r="E148" i="5"/>
  <c r="B148" i="5"/>
  <c r="E147" i="5"/>
  <c r="B147" i="5"/>
  <c r="E146" i="5"/>
  <c r="B146" i="5"/>
  <c r="E145" i="5"/>
  <c r="B145" i="5"/>
  <c r="E144" i="5"/>
  <c r="B144" i="5"/>
  <c r="E143" i="5"/>
  <c r="B143" i="5"/>
  <c r="E142" i="5"/>
  <c r="B142" i="5"/>
  <c r="E141" i="5"/>
  <c r="B141" i="5"/>
  <c r="E140" i="5"/>
  <c r="B140" i="5"/>
  <c r="E139" i="5"/>
  <c r="B139" i="5"/>
  <c r="E138" i="5"/>
  <c r="B138" i="5"/>
  <c r="E137" i="5"/>
  <c r="B137" i="5"/>
  <c r="E136" i="5"/>
  <c r="B136" i="5"/>
  <c r="E135" i="5"/>
  <c r="B135" i="5"/>
  <c r="E134" i="5"/>
  <c r="B134" i="5"/>
  <c r="E133" i="5"/>
  <c r="B133" i="5"/>
  <c r="E132" i="5"/>
  <c r="B132" i="5"/>
  <c r="E131" i="5"/>
  <c r="B131" i="5"/>
  <c r="E130" i="5"/>
  <c r="B130" i="5"/>
  <c r="E129" i="5"/>
  <c r="B129" i="5"/>
  <c r="E128" i="5"/>
  <c r="B128" i="5"/>
  <c r="E127" i="5"/>
  <c r="B127" i="5"/>
  <c r="E126" i="5"/>
  <c r="B126" i="5"/>
  <c r="E125" i="5"/>
  <c r="B125" i="5"/>
  <c r="K124" i="5"/>
  <c r="H124" i="5"/>
  <c r="E124" i="5"/>
  <c r="B124" i="5"/>
  <c r="K123" i="5"/>
  <c r="H123" i="5"/>
  <c r="E123" i="5"/>
  <c r="B123" i="5"/>
  <c r="K122" i="5"/>
  <c r="H122" i="5"/>
  <c r="E122" i="5"/>
  <c r="B122" i="5"/>
  <c r="K121" i="5"/>
  <c r="H121" i="5"/>
  <c r="E121" i="5"/>
  <c r="B121" i="5"/>
  <c r="K120" i="5"/>
  <c r="H120" i="5"/>
  <c r="E120" i="5"/>
  <c r="B120" i="5"/>
  <c r="K119" i="5"/>
  <c r="H119" i="5"/>
  <c r="E119" i="5"/>
  <c r="B119" i="5"/>
  <c r="K118" i="5"/>
  <c r="H118" i="5"/>
  <c r="E118" i="5"/>
  <c r="B118" i="5"/>
  <c r="K117" i="5"/>
  <c r="H117" i="5"/>
  <c r="E117" i="5"/>
  <c r="B117" i="5"/>
  <c r="K116" i="5"/>
  <c r="H116" i="5"/>
  <c r="E116" i="5"/>
  <c r="B116" i="5"/>
  <c r="K115" i="5"/>
  <c r="H115" i="5"/>
  <c r="E115" i="5"/>
  <c r="B115" i="5"/>
  <c r="K114" i="5"/>
  <c r="H114" i="5"/>
  <c r="E114" i="5"/>
  <c r="B114" i="5"/>
  <c r="K113" i="5"/>
  <c r="H113" i="5"/>
  <c r="E113" i="5"/>
  <c r="B113" i="5"/>
  <c r="K112" i="5"/>
  <c r="H112" i="5"/>
  <c r="E112" i="5"/>
  <c r="B112" i="5"/>
  <c r="K111" i="5"/>
  <c r="H111" i="5"/>
  <c r="E111" i="5"/>
  <c r="B111" i="5"/>
  <c r="K110" i="5"/>
  <c r="H110" i="5"/>
  <c r="E110" i="5"/>
  <c r="B110" i="5"/>
  <c r="K109" i="5"/>
  <c r="H109" i="5"/>
  <c r="E109" i="5"/>
  <c r="B109" i="5"/>
  <c r="K108" i="5"/>
  <c r="H108" i="5"/>
  <c r="E108" i="5"/>
  <c r="B108" i="5"/>
  <c r="K107" i="5"/>
  <c r="H107" i="5"/>
  <c r="E107" i="5"/>
  <c r="B107" i="5"/>
  <c r="K106" i="5"/>
  <c r="H106" i="5"/>
  <c r="E106" i="5"/>
  <c r="B106" i="5"/>
  <c r="K105" i="5"/>
  <c r="H105" i="5"/>
  <c r="E105" i="5"/>
  <c r="B105" i="5"/>
  <c r="K104" i="5"/>
  <c r="H104" i="5"/>
  <c r="E104" i="5"/>
  <c r="B104" i="5"/>
  <c r="K103" i="5"/>
  <c r="H103" i="5"/>
  <c r="E103" i="5"/>
  <c r="B103" i="5"/>
  <c r="K102" i="5"/>
  <c r="H102" i="5"/>
  <c r="E102" i="5"/>
  <c r="B102" i="5"/>
  <c r="K101" i="5"/>
  <c r="H101" i="5"/>
  <c r="E101" i="5"/>
  <c r="B101" i="5"/>
  <c r="K100" i="5"/>
  <c r="H100" i="5"/>
  <c r="E100" i="5"/>
  <c r="B100" i="5"/>
  <c r="K99" i="5"/>
  <c r="H99" i="5"/>
  <c r="E99" i="5"/>
  <c r="B99" i="5"/>
  <c r="K98" i="5"/>
  <c r="H98" i="5"/>
  <c r="E98" i="5"/>
  <c r="B98" i="5"/>
  <c r="K97" i="5"/>
  <c r="H97" i="5"/>
  <c r="E97" i="5"/>
  <c r="B97" i="5"/>
  <c r="K96" i="5"/>
  <c r="H96" i="5"/>
  <c r="E96" i="5"/>
  <c r="B96" i="5"/>
  <c r="K95" i="5"/>
  <c r="H95" i="5"/>
  <c r="E95" i="5"/>
  <c r="B95" i="5"/>
  <c r="K94" i="5"/>
  <c r="H94" i="5"/>
  <c r="E94" i="5"/>
  <c r="B94" i="5"/>
  <c r="K93" i="5"/>
  <c r="H93" i="5"/>
  <c r="E93" i="5"/>
  <c r="B93" i="5"/>
  <c r="K92" i="5"/>
  <c r="H92" i="5"/>
  <c r="E92" i="5"/>
  <c r="B92" i="5"/>
  <c r="K91" i="5"/>
  <c r="H91" i="5"/>
  <c r="E91" i="5"/>
  <c r="B91" i="5"/>
  <c r="K90" i="5"/>
  <c r="H90" i="5"/>
  <c r="E90" i="5"/>
  <c r="B90" i="5"/>
  <c r="K89" i="5"/>
  <c r="H89" i="5"/>
  <c r="E89" i="5"/>
  <c r="B89" i="5"/>
  <c r="K88" i="5"/>
  <c r="H88" i="5"/>
  <c r="E88" i="5"/>
  <c r="B88" i="5"/>
  <c r="K87" i="5"/>
  <c r="H87" i="5"/>
  <c r="E87" i="5"/>
  <c r="B87" i="5"/>
  <c r="K86" i="5"/>
  <c r="H86" i="5"/>
  <c r="E86" i="5"/>
  <c r="B86" i="5"/>
  <c r="K85" i="5"/>
  <c r="H85" i="5"/>
  <c r="E85" i="5"/>
  <c r="B85" i="5"/>
  <c r="K84" i="5"/>
  <c r="H84" i="5"/>
  <c r="E84" i="5"/>
  <c r="B84" i="5"/>
  <c r="K83" i="5"/>
  <c r="H83" i="5"/>
  <c r="E83" i="5"/>
  <c r="B83" i="5"/>
  <c r="K82" i="5"/>
  <c r="H82" i="5"/>
  <c r="E82" i="5"/>
  <c r="B82" i="5"/>
  <c r="K81" i="5"/>
  <c r="H81" i="5"/>
  <c r="E81" i="5"/>
  <c r="B81" i="5"/>
  <c r="K80" i="5"/>
  <c r="H80" i="5"/>
  <c r="E80" i="5"/>
  <c r="B80" i="5"/>
  <c r="K79" i="5"/>
  <c r="H79" i="5"/>
  <c r="E79" i="5"/>
  <c r="B79" i="5"/>
  <c r="K78" i="5"/>
  <c r="E78" i="5"/>
  <c r="B78" i="5"/>
  <c r="K77" i="5"/>
  <c r="H77" i="5"/>
  <c r="E77" i="5"/>
  <c r="B77" i="5"/>
  <c r="K76" i="5"/>
  <c r="H76" i="5"/>
  <c r="E76" i="5"/>
  <c r="B76" i="5"/>
  <c r="K75" i="5"/>
  <c r="H75" i="5"/>
  <c r="E75" i="5"/>
  <c r="B75" i="5"/>
  <c r="K74" i="5"/>
  <c r="H74" i="5"/>
  <c r="E74" i="5"/>
  <c r="B74" i="5"/>
  <c r="K73" i="5"/>
  <c r="H73" i="5"/>
  <c r="E73" i="5"/>
  <c r="B73" i="5"/>
  <c r="K72" i="5"/>
  <c r="H72" i="5"/>
  <c r="E72" i="5"/>
  <c r="B72" i="5"/>
  <c r="K71" i="5"/>
  <c r="H71" i="5"/>
  <c r="E71" i="5"/>
  <c r="B71" i="5"/>
  <c r="K70" i="5"/>
  <c r="H70" i="5"/>
  <c r="E70" i="5"/>
  <c r="B70" i="5"/>
  <c r="K69" i="5"/>
  <c r="H69" i="5"/>
  <c r="E69" i="5"/>
  <c r="B69" i="5"/>
  <c r="K68" i="5"/>
  <c r="H68" i="5"/>
  <c r="E68" i="5"/>
  <c r="B68" i="5"/>
  <c r="K67" i="5"/>
  <c r="H67" i="5"/>
  <c r="E67" i="5"/>
  <c r="B67" i="5"/>
  <c r="K66" i="5"/>
  <c r="H66" i="5"/>
  <c r="E66" i="5"/>
  <c r="B66" i="5"/>
  <c r="K65" i="5"/>
  <c r="H65" i="5"/>
  <c r="E65" i="5"/>
  <c r="B65" i="5"/>
  <c r="K64" i="5"/>
  <c r="H64" i="5"/>
  <c r="E64" i="5"/>
  <c r="B64" i="5"/>
  <c r="K63" i="5"/>
  <c r="H63" i="5"/>
  <c r="E63" i="5"/>
  <c r="B63" i="5"/>
  <c r="K62" i="5"/>
  <c r="H62" i="5"/>
  <c r="E62" i="5"/>
  <c r="B62" i="5"/>
  <c r="K61" i="5"/>
  <c r="H61" i="5"/>
  <c r="E61" i="5"/>
  <c r="B61" i="5"/>
  <c r="K60" i="5"/>
  <c r="H60" i="5"/>
  <c r="E60" i="5"/>
  <c r="B60" i="5"/>
  <c r="K59" i="5"/>
  <c r="H59" i="5"/>
  <c r="E59" i="5"/>
  <c r="B59" i="5"/>
  <c r="K58" i="5"/>
  <c r="H58" i="5"/>
  <c r="E58" i="5"/>
  <c r="B58" i="5"/>
  <c r="K57" i="5"/>
  <c r="H57" i="5"/>
  <c r="E57" i="5"/>
  <c r="B57" i="5"/>
  <c r="K56" i="5"/>
  <c r="H56" i="5"/>
  <c r="E56" i="5"/>
  <c r="B56" i="5"/>
  <c r="K55" i="5"/>
  <c r="H55" i="5"/>
  <c r="E55" i="5"/>
  <c r="B55" i="5"/>
  <c r="K54" i="5"/>
  <c r="H54" i="5"/>
  <c r="E54" i="5"/>
  <c r="B54" i="5"/>
  <c r="K53" i="5"/>
  <c r="H53" i="5"/>
  <c r="E53" i="5"/>
  <c r="B53" i="5"/>
  <c r="K52" i="5"/>
  <c r="H52" i="5"/>
  <c r="E52" i="5"/>
  <c r="B52" i="5"/>
  <c r="K51" i="5"/>
  <c r="H51" i="5"/>
  <c r="E51" i="5"/>
  <c r="B51" i="5"/>
  <c r="K50" i="5"/>
  <c r="H50" i="5"/>
  <c r="E50" i="5"/>
  <c r="B50" i="5"/>
  <c r="K49" i="5"/>
  <c r="H49" i="5"/>
  <c r="E49" i="5"/>
  <c r="B49" i="5"/>
  <c r="K48" i="5"/>
  <c r="H48" i="5"/>
  <c r="E48" i="5"/>
  <c r="B48" i="5"/>
  <c r="K47" i="5"/>
  <c r="H47" i="5"/>
  <c r="E47" i="5"/>
  <c r="B47" i="5"/>
  <c r="K46" i="5"/>
  <c r="H46" i="5"/>
  <c r="E46" i="5"/>
  <c r="B46" i="5"/>
  <c r="K45" i="5"/>
  <c r="H45" i="5"/>
  <c r="E45" i="5"/>
  <c r="B45" i="5"/>
  <c r="K44" i="5"/>
  <c r="H44" i="5"/>
  <c r="E44" i="5"/>
  <c r="B44" i="5"/>
  <c r="K43" i="5"/>
  <c r="H43" i="5"/>
  <c r="E43" i="5"/>
  <c r="B43" i="5"/>
  <c r="K42" i="5"/>
  <c r="H42" i="5"/>
  <c r="E42" i="5"/>
  <c r="K41" i="5"/>
  <c r="H41" i="5"/>
  <c r="E41" i="5"/>
  <c r="B41" i="5"/>
  <c r="K40" i="5"/>
  <c r="H40" i="5"/>
  <c r="E40" i="5"/>
  <c r="B40" i="5"/>
  <c r="K39" i="5"/>
  <c r="H39" i="5"/>
  <c r="E39" i="5"/>
  <c r="B39" i="5"/>
  <c r="K38" i="5"/>
  <c r="H38" i="5"/>
  <c r="E38" i="5"/>
  <c r="B38" i="5"/>
  <c r="K37" i="5"/>
  <c r="H37" i="5"/>
  <c r="E37" i="5"/>
  <c r="B37" i="5"/>
  <c r="K36" i="5"/>
  <c r="H36" i="5"/>
  <c r="E36" i="5"/>
  <c r="B36" i="5"/>
  <c r="K35" i="5"/>
  <c r="H35" i="5"/>
  <c r="E35" i="5"/>
  <c r="B35" i="5"/>
  <c r="K34" i="5"/>
  <c r="H34" i="5"/>
  <c r="E34" i="5"/>
  <c r="B34" i="5"/>
  <c r="K33" i="5"/>
  <c r="H33" i="5"/>
  <c r="E33" i="5"/>
  <c r="B33" i="5"/>
  <c r="K32" i="5"/>
  <c r="H32" i="5"/>
  <c r="E32" i="5"/>
  <c r="B32" i="5"/>
  <c r="K31" i="5"/>
  <c r="H31" i="5"/>
  <c r="E31" i="5"/>
  <c r="B31" i="5"/>
  <c r="K30" i="5"/>
  <c r="H30" i="5"/>
  <c r="E30" i="5"/>
  <c r="B30" i="5"/>
  <c r="K29" i="5"/>
  <c r="H29" i="5"/>
  <c r="E29" i="5"/>
  <c r="B29" i="5"/>
  <c r="K28" i="5"/>
  <c r="H28" i="5"/>
  <c r="E28" i="5"/>
  <c r="B28" i="5"/>
  <c r="K27" i="5"/>
  <c r="H27" i="5"/>
  <c r="E27" i="5"/>
  <c r="B27" i="5"/>
  <c r="K26" i="5"/>
  <c r="H26" i="5"/>
  <c r="E26" i="5"/>
  <c r="B26" i="5"/>
  <c r="K25" i="5"/>
  <c r="H25" i="5"/>
  <c r="E25" i="5"/>
  <c r="B25" i="5"/>
  <c r="K24" i="5"/>
  <c r="H24" i="5"/>
  <c r="E24" i="5"/>
  <c r="B24" i="5"/>
  <c r="K23" i="5"/>
  <c r="H23" i="5"/>
  <c r="E23" i="5"/>
  <c r="B23" i="5"/>
  <c r="K22" i="5"/>
  <c r="H22" i="5"/>
  <c r="E22" i="5"/>
  <c r="B22" i="5"/>
  <c r="K21" i="5"/>
  <c r="H21" i="5"/>
  <c r="E21" i="5"/>
  <c r="B21" i="5"/>
  <c r="K20" i="5"/>
  <c r="H20" i="5"/>
  <c r="E20" i="5"/>
  <c r="B20" i="5"/>
  <c r="K19" i="5"/>
  <c r="H19" i="5"/>
  <c r="E19" i="5"/>
  <c r="B19" i="5"/>
  <c r="K18" i="5"/>
  <c r="H18" i="5"/>
  <c r="E18" i="5"/>
  <c r="B18" i="5"/>
  <c r="K17" i="5"/>
  <c r="H17" i="5"/>
  <c r="E17" i="5"/>
  <c r="B17" i="5"/>
  <c r="K16" i="5"/>
  <c r="H16" i="5"/>
  <c r="E16" i="5"/>
  <c r="B16" i="5"/>
  <c r="K15" i="5"/>
  <c r="H15" i="5"/>
  <c r="E15" i="5"/>
  <c r="B15" i="5"/>
  <c r="K14" i="5"/>
  <c r="H14" i="5"/>
  <c r="E14" i="5"/>
  <c r="B14" i="5"/>
  <c r="K13" i="5"/>
  <c r="H13" i="5"/>
  <c r="E13" i="5"/>
  <c r="B13" i="5"/>
  <c r="K12" i="5"/>
  <c r="H12" i="5"/>
  <c r="E12" i="5"/>
  <c r="B12" i="5"/>
  <c r="K11" i="5"/>
  <c r="H11" i="5"/>
  <c r="E11" i="5"/>
  <c r="B11" i="5"/>
  <c r="K10" i="5"/>
  <c r="H10" i="5"/>
  <c r="E10" i="5"/>
  <c r="B10" i="5"/>
  <c r="K9" i="5"/>
  <c r="H9" i="5"/>
  <c r="E9" i="5"/>
  <c r="B9" i="5"/>
  <c r="K8" i="5"/>
  <c r="H8" i="5"/>
  <c r="E8" i="5"/>
  <c r="K7" i="5"/>
  <c r="H7" i="5"/>
  <c r="E7" i="5"/>
  <c r="B7" i="5"/>
  <c r="K6" i="5"/>
  <c r="H6" i="5"/>
  <c r="E6" i="5"/>
  <c r="B6" i="5"/>
  <c r="K5" i="5"/>
  <c r="H5" i="5"/>
  <c r="E5" i="5"/>
  <c r="B5" i="5"/>
  <c r="E4" i="5"/>
  <c r="B4" i="5"/>
  <c r="K3" i="5"/>
  <c r="H3" i="5"/>
  <c r="E3" i="5"/>
  <c r="B3" i="5"/>
  <c r="H2" i="5"/>
  <c r="E257" i="3"/>
  <c r="B257" i="3"/>
  <c r="E256" i="3"/>
  <c r="B256" i="3"/>
  <c r="E255" i="3"/>
  <c r="B255" i="3"/>
  <c r="E254" i="3"/>
  <c r="B254" i="3"/>
  <c r="E253" i="3"/>
  <c r="B253" i="3"/>
  <c r="E252" i="3"/>
  <c r="B252" i="3"/>
  <c r="E251" i="3"/>
  <c r="B251" i="3"/>
  <c r="E250" i="3"/>
  <c r="B250" i="3"/>
  <c r="E249" i="3"/>
  <c r="B249" i="3"/>
  <c r="E248" i="3"/>
  <c r="B248" i="3"/>
  <c r="E247" i="3"/>
  <c r="B247" i="3"/>
  <c r="E246" i="3"/>
  <c r="B246" i="3"/>
  <c r="E245" i="3"/>
  <c r="B245" i="3"/>
  <c r="E244" i="3"/>
  <c r="B244" i="3"/>
  <c r="E243" i="3"/>
  <c r="B243" i="3"/>
  <c r="E242" i="3"/>
  <c r="B242" i="3"/>
  <c r="E241" i="3"/>
  <c r="B241" i="3"/>
  <c r="E240" i="3"/>
  <c r="B240" i="3"/>
  <c r="E239" i="3"/>
  <c r="B239" i="3"/>
  <c r="E238" i="3"/>
  <c r="B238" i="3"/>
  <c r="E237" i="3"/>
  <c r="B237" i="3"/>
  <c r="E236" i="3"/>
  <c r="B236" i="3"/>
  <c r="E235" i="3"/>
  <c r="B235" i="3"/>
  <c r="E234" i="3"/>
  <c r="B234" i="3"/>
  <c r="E233" i="3"/>
  <c r="B233" i="3"/>
  <c r="E232" i="3"/>
  <c r="B232" i="3"/>
  <c r="E231" i="3"/>
  <c r="B231" i="3"/>
  <c r="E230" i="3"/>
  <c r="B230" i="3"/>
  <c r="E229" i="3"/>
  <c r="B229" i="3"/>
  <c r="E228" i="3"/>
  <c r="B228" i="3"/>
  <c r="E227" i="3"/>
  <c r="B227" i="3"/>
  <c r="E226" i="3"/>
  <c r="B226" i="3"/>
  <c r="E225" i="3"/>
  <c r="B225" i="3"/>
  <c r="E224" i="3"/>
  <c r="B224" i="3"/>
  <c r="E223" i="3"/>
  <c r="B223" i="3"/>
  <c r="E222" i="3"/>
  <c r="B222" i="3"/>
  <c r="E221" i="3"/>
  <c r="B221" i="3"/>
  <c r="E220" i="3"/>
  <c r="B220" i="3"/>
  <c r="E219" i="3"/>
  <c r="B219" i="3"/>
  <c r="E218" i="3"/>
  <c r="B218" i="3"/>
  <c r="E217" i="3"/>
  <c r="B217" i="3"/>
  <c r="E216" i="3"/>
  <c r="B216" i="3"/>
  <c r="E215" i="3"/>
  <c r="B215" i="3"/>
  <c r="E214" i="3"/>
  <c r="B214" i="3"/>
  <c r="E213" i="3"/>
  <c r="B213" i="3"/>
  <c r="E212" i="3"/>
  <c r="B212" i="3"/>
  <c r="E211" i="3"/>
  <c r="B211" i="3"/>
  <c r="E210" i="3"/>
  <c r="B210" i="3"/>
  <c r="E209" i="3"/>
  <c r="B209" i="3"/>
  <c r="E208" i="3"/>
  <c r="B208" i="3"/>
  <c r="E207" i="3"/>
  <c r="B207" i="3"/>
  <c r="E206" i="3"/>
  <c r="B206" i="3"/>
  <c r="E205" i="3"/>
  <c r="B205" i="3"/>
  <c r="E204" i="3"/>
  <c r="B204" i="3"/>
  <c r="E203" i="3"/>
  <c r="B203" i="3"/>
  <c r="E202" i="3"/>
  <c r="B202" i="3"/>
  <c r="E201" i="3"/>
  <c r="B201" i="3"/>
  <c r="E200" i="3"/>
  <c r="B200" i="3"/>
  <c r="E199" i="3"/>
  <c r="B199" i="3"/>
  <c r="E198" i="3"/>
  <c r="B198" i="3"/>
  <c r="E197" i="3"/>
  <c r="B197" i="3"/>
  <c r="E196" i="3"/>
  <c r="B196" i="3"/>
  <c r="E195" i="3"/>
  <c r="B195" i="3"/>
  <c r="E194" i="3"/>
  <c r="B194" i="3"/>
  <c r="E193" i="3"/>
  <c r="B193" i="3"/>
  <c r="E192" i="3"/>
  <c r="B192" i="3"/>
  <c r="E191" i="3"/>
  <c r="B191" i="3"/>
  <c r="E190" i="3"/>
  <c r="B190" i="3"/>
  <c r="E189" i="3"/>
  <c r="B189" i="3"/>
  <c r="E188" i="3"/>
  <c r="B188" i="3"/>
  <c r="E187" i="3"/>
  <c r="B187" i="3"/>
  <c r="E186" i="3"/>
  <c r="B186" i="3"/>
  <c r="K185" i="3"/>
  <c r="H185" i="3"/>
  <c r="E185" i="3"/>
  <c r="B185" i="3"/>
  <c r="K184" i="3"/>
  <c r="H184" i="3"/>
  <c r="E184" i="3"/>
  <c r="B184" i="3"/>
  <c r="K183" i="3"/>
  <c r="H183" i="3"/>
  <c r="E183" i="3"/>
  <c r="B183" i="3"/>
  <c r="K182" i="3"/>
  <c r="H182" i="3"/>
  <c r="E182" i="3"/>
  <c r="B182" i="3"/>
  <c r="K181" i="3"/>
  <c r="H181" i="3"/>
  <c r="E181" i="3"/>
  <c r="B181" i="3"/>
  <c r="K180" i="3"/>
  <c r="H180" i="3"/>
  <c r="E180" i="3"/>
  <c r="B180" i="3"/>
  <c r="K179" i="3"/>
  <c r="H179" i="3"/>
  <c r="E179" i="3"/>
  <c r="B179" i="3"/>
  <c r="K178" i="3"/>
  <c r="H178" i="3"/>
  <c r="E178" i="3"/>
  <c r="B178" i="3"/>
  <c r="K177" i="3"/>
  <c r="H177" i="3"/>
  <c r="E177" i="3"/>
  <c r="B177" i="3"/>
  <c r="K176" i="3"/>
  <c r="H176" i="3"/>
  <c r="E176" i="3"/>
  <c r="B176" i="3"/>
  <c r="K175" i="3"/>
  <c r="H175" i="3"/>
  <c r="E175" i="3"/>
  <c r="B175" i="3"/>
  <c r="K174" i="3"/>
  <c r="H174" i="3"/>
  <c r="E174" i="3"/>
  <c r="B174" i="3"/>
  <c r="K173" i="3"/>
  <c r="H173" i="3"/>
  <c r="E173" i="3"/>
  <c r="B173" i="3"/>
  <c r="K172" i="3"/>
  <c r="H172" i="3"/>
  <c r="E172" i="3"/>
  <c r="B172" i="3"/>
  <c r="K171" i="3"/>
  <c r="H171" i="3"/>
  <c r="E171" i="3"/>
  <c r="B171" i="3"/>
  <c r="K170" i="3"/>
  <c r="H170" i="3"/>
  <c r="E170" i="3"/>
  <c r="B170" i="3"/>
  <c r="K169" i="3"/>
  <c r="H169" i="3"/>
  <c r="E169" i="3"/>
  <c r="B169" i="3"/>
  <c r="K168" i="3"/>
  <c r="H168" i="3"/>
  <c r="E168" i="3"/>
  <c r="B168" i="3"/>
  <c r="K167" i="3"/>
  <c r="H167" i="3"/>
  <c r="E167" i="3"/>
  <c r="B167" i="3"/>
  <c r="K166" i="3"/>
  <c r="H166" i="3"/>
  <c r="E166" i="3"/>
  <c r="B166" i="3"/>
  <c r="K165" i="3"/>
  <c r="H165" i="3"/>
  <c r="E165" i="3"/>
  <c r="B165" i="3"/>
  <c r="K164" i="3"/>
  <c r="H164" i="3"/>
  <c r="E164" i="3"/>
  <c r="B164" i="3"/>
  <c r="K163" i="3"/>
  <c r="H163" i="3"/>
  <c r="E163" i="3"/>
  <c r="B163" i="3"/>
  <c r="K162" i="3"/>
  <c r="H162" i="3"/>
  <c r="E162" i="3"/>
  <c r="B162" i="3"/>
  <c r="K161" i="3"/>
  <c r="H161" i="3"/>
  <c r="E161" i="3"/>
  <c r="B161" i="3"/>
  <c r="K160" i="3"/>
  <c r="H160" i="3"/>
  <c r="E160" i="3"/>
  <c r="B160" i="3"/>
  <c r="K159" i="3"/>
  <c r="H159" i="3"/>
  <c r="E159" i="3"/>
  <c r="B159" i="3"/>
  <c r="K158" i="3"/>
  <c r="H158" i="3"/>
  <c r="E158" i="3"/>
  <c r="B158" i="3"/>
  <c r="K157" i="3"/>
  <c r="H157" i="3"/>
  <c r="E157" i="3"/>
  <c r="B157" i="3"/>
  <c r="K156" i="3"/>
  <c r="H156" i="3"/>
  <c r="E156" i="3"/>
  <c r="B156" i="3"/>
  <c r="K155" i="3"/>
  <c r="H155" i="3"/>
  <c r="E155" i="3"/>
  <c r="B155" i="3"/>
  <c r="K154" i="3"/>
  <c r="H154" i="3"/>
  <c r="E154" i="3"/>
  <c r="B154" i="3"/>
  <c r="K153" i="3"/>
  <c r="H153" i="3"/>
  <c r="E153" i="3"/>
  <c r="B153" i="3"/>
  <c r="K152" i="3"/>
  <c r="H152" i="3"/>
  <c r="E152" i="3"/>
  <c r="B152" i="3"/>
  <c r="K151" i="3"/>
  <c r="H151" i="3"/>
  <c r="E151" i="3"/>
  <c r="B151" i="3"/>
  <c r="K150" i="3"/>
  <c r="H150" i="3"/>
  <c r="E150" i="3"/>
  <c r="B150" i="3"/>
  <c r="K149" i="3"/>
  <c r="H149" i="3"/>
  <c r="E149" i="3"/>
  <c r="B149" i="3"/>
  <c r="K148" i="3"/>
  <c r="H148" i="3"/>
  <c r="E148" i="3"/>
  <c r="B148" i="3"/>
  <c r="K147" i="3"/>
  <c r="H147" i="3"/>
  <c r="E147" i="3"/>
  <c r="B147" i="3"/>
  <c r="K146" i="3"/>
  <c r="H146" i="3"/>
  <c r="E146" i="3"/>
  <c r="B146" i="3"/>
  <c r="K145" i="3"/>
  <c r="H145" i="3"/>
  <c r="E145" i="3"/>
  <c r="B145" i="3"/>
  <c r="K144" i="3"/>
  <c r="H144" i="3"/>
  <c r="E144" i="3"/>
  <c r="B144" i="3"/>
  <c r="K143" i="3"/>
  <c r="H143" i="3"/>
  <c r="E143" i="3"/>
  <c r="B143" i="3"/>
  <c r="K142" i="3"/>
  <c r="H142" i="3"/>
  <c r="E142" i="3"/>
  <c r="B142" i="3"/>
  <c r="K141" i="3"/>
  <c r="H141" i="3"/>
  <c r="E141" i="3"/>
  <c r="B141" i="3"/>
  <c r="K140" i="3"/>
  <c r="H140" i="3"/>
  <c r="E140" i="3"/>
  <c r="B140" i="3"/>
  <c r="K139" i="3"/>
  <c r="H139" i="3"/>
  <c r="E139" i="3"/>
  <c r="B139" i="3"/>
  <c r="K138" i="3"/>
  <c r="H138" i="3"/>
  <c r="E138" i="3"/>
  <c r="B138" i="3"/>
  <c r="K137" i="3"/>
  <c r="H137" i="3"/>
  <c r="E137" i="3"/>
  <c r="B137" i="3"/>
  <c r="K136" i="3"/>
  <c r="H136" i="3"/>
  <c r="E136" i="3"/>
  <c r="B136" i="3"/>
  <c r="K135" i="3"/>
  <c r="H135" i="3"/>
  <c r="E135" i="3"/>
  <c r="B135" i="3"/>
  <c r="K134" i="3"/>
  <c r="H134" i="3"/>
  <c r="E134" i="3"/>
  <c r="B134" i="3"/>
  <c r="K133" i="3"/>
  <c r="H133" i="3"/>
  <c r="E133" i="3"/>
  <c r="B133" i="3"/>
  <c r="K132" i="3"/>
  <c r="H132" i="3"/>
  <c r="E132" i="3"/>
  <c r="B132" i="3"/>
  <c r="K131" i="3"/>
  <c r="H131" i="3"/>
  <c r="E131" i="3"/>
  <c r="B131" i="3"/>
  <c r="K130" i="3"/>
  <c r="H130" i="3"/>
  <c r="E130" i="3"/>
  <c r="B130" i="3"/>
  <c r="K129" i="3"/>
  <c r="H129" i="3"/>
  <c r="E129" i="3"/>
  <c r="B129" i="3"/>
  <c r="K128" i="3"/>
  <c r="H128" i="3"/>
  <c r="E128" i="3"/>
  <c r="B128" i="3"/>
  <c r="K127" i="3"/>
  <c r="H127" i="3"/>
  <c r="E127" i="3"/>
  <c r="B127" i="3"/>
  <c r="K126" i="3"/>
  <c r="H126" i="3"/>
  <c r="E126" i="3"/>
  <c r="B126" i="3"/>
  <c r="K125" i="3"/>
  <c r="H125" i="3"/>
  <c r="E125" i="3"/>
  <c r="B125" i="3"/>
  <c r="K124" i="3"/>
  <c r="H124" i="3"/>
  <c r="E124" i="3"/>
  <c r="B124" i="3"/>
  <c r="K123" i="3"/>
  <c r="H123" i="3"/>
  <c r="E123" i="3"/>
  <c r="B123" i="3"/>
  <c r="K122" i="3"/>
  <c r="H122" i="3"/>
  <c r="E122" i="3"/>
  <c r="B122" i="3"/>
  <c r="K121" i="3"/>
  <c r="H121" i="3"/>
  <c r="E121" i="3"/>
  <c r="B121" i="3"/>
  <c r="K120" i="3"/>
  <c r="H120" i="3"/>
  <c r="E120" i="3"/>
  <c r="B120" i="3"/>
  <c r="K119" i="3"/>
  <c r="H119" i="3"/>
  <c r="E119" i="3"/>
  <c r="B119" i="3"/>
  <c r="K118" i="3"/>
  <c r="H118" i="3"/>
  <c r="E118" i="3"/>
  <c r="B118" i="3"/>
  <c r="K117" i="3"/>
  <c r="H117" i="3"/>
  <c r="E117" i="3"/>
  <c r="B117" i="3"/>
  <c r="K116" i="3"/>
  <c r="H116" i="3"/>
  <c r="E116" i="3"/>
  <c r="B116" i="3"/>
  <c r="K115" i="3"/>
  <c r="H115" i="3"/>
  <c r="E115" i="3"/>
  <c r="B115" i="3"/>
  <c r="K114" i="3"/>
  <c r="H114" i="3"/>
  <c r="E114" i="3"/>
  <c r="B114" i="3"/>
  <c r="K113" i="3"/>
  <c r="N19" i="3" s="1"/>
  <c r="M22" i="3" s="1"/>
  <c r="H113" i="3"/>
  <c r="E113" i="3"/>
  <c r="B113" i="3"/>
  <c r="K112" i="3"/>
  <c r="H112" i="3"/>
  <c r="E112" i="3"/>
  <c r="B112" i="3"/>
  <c r="K111" i="3"/>
  <c r="H111" i="3"/>
  <c r="E111" i="3"/>
  <c r="B111" i="3"/>
  <c r="K110" i="3"/>
  <c r="H110" i="3"/>
  <c r="E110" i="3"/>
  <c r="B110" i="3"/>
  <c r="K109" i="3"/>
  <c r="H109" i="3"/>
  <c r="E109" i="3"/>
  <c r="B109" i="3"/>
  <c r="K108" i="3"/>
  <c r="H108" i="3"/>
  <c r="E108" i="3"/>
  <c r="B108" i="3"/>
  <c r="K107" i="3"/>
  <c r="H107" i="3"/>
  <c r="E107" i="3"/>
  <c r="B107" i="3"/>
  <c r="K106" i="3"/>
  <c r="H106" i="3"/>
  <c r="E106" i="3"/>
  <c r="B106" i="3"/>
  <c r="K105" i="3"/>
  <c r="H105" i="3"/>
  <c r="E105" i="3"/>
  <c r="B105" i="3"/>
  <c r="K104" i="3"/>
  <c r="H104" i="3"/>
  <c r="E104" i="3"/>
  <c r="B104" i="3"/>
  <c r="K103" i="3"/>
  <c r="H103" i="3"/>
  <c r="E103" i="3"/>
  <c r="B103" i="3"/>
  <c r="K102" i="3"/>
  <c r="H102" i="3"/>
  <c r="E102" i="3"/>
  <c r="B102" i="3"/>
  <c r="K101" i="3"/>
  <c r="H101" i="3"/>
  <c r="E101" i="3"/>
  <c r="B101" i="3"/>
  <c r="K100" i="3"/>
  <c r="H100" i="3"/>
  <c r="E100" i="3"/>
  <c r="B100" i="3"/>
  <c r="K99" i="3"/>
  <c r="H99" i="3"/>
  <c r="E99" i="3"/>
  <c r="B99" i="3"/>
  <c r="K98" i="3"/>
  <c r="H98" i="3"/>
  <c r="E98" i="3"/>
  <c r="B98" i="3"/>
  <c r="K97" i="3"/>
  <c r="H97" i="3"/>
  <c r="E97" i="3"/>
  <c r="B97" i="3"/>
  <c r="K96" i="3"/>
  <c r="H96" i="3"/>
  <c r="E96" i="3"/>
  <c r="B96" i="3"/>
  <c r="K95" i="3"/>
  <c r="H95" i="3"/>
  <c r="E95" i="3"/>
  <c r="B95" i="3"/>
  <c r="K94" i="3"/>
  <c r="H94" i="3"/>
  <c r="E94" i="3"/>
  <c r="B94" i="3"/>
  <c r="K93" i="3"/>
  <c r="H93" i="3"/>
  <c r="E93" i="3"/>
  <c r="B93" i="3"/>
  <c r="K92" i="3"/>
  <c r="H92" i="3"/>
  <c r="E92" i="3"/>
  <c r="B92" i="3"/>
  <c r="K91" i="3"/>
  <c r="H91" i="3"/>
  <c r="E91" i="3"/>
  <c r="B91" i="3"/>
  <c r="K90" i="3"/>
  <c r="H90" i="3"/>
  <c r="E90" i="3"/>
  <c r="B90" i="3"/>
  <c r="K89" i="3"/>
  <c r="H89" i="3"/>
  <c r="E89" i="3"/>
  <c r="B89" i="3"/>
  <c r="K88" i="3"/>
  <c r="H88" i="3"/>
  <c r="E88" i="3"/>
  <c r="B88" i="3"/>
  <c r="K87" i="3"/>
  <c r="H87" i="3"/>
  <c r="E87" i="3"/>
  <c r="B87" i="3"/>
  <c r="K86" i="3"/>
  <c r="H86" i="3"/>
  <c r="E86" i="3"/>
  <c r="B86" i="3"/>
  <c r="K85" i="3"/>
  <c r="H85" i="3"/>
  <c r="E85" i="3"/>
  <c r="B85" i="3"/>
  <c r="K84" i="3"/>
  <c r="H84" i="3"/>
  <c r="E84" i="3"/>
  <c r="B84" i="3"/>
  <c r="K83" i="3"/>
  <c r="H83" i="3"/>
  <c r="E83" i="3"/>
  <c r="B83" i="3"/>
  <c r="K82" i="3"/>
  <c r="H82" i="3"/>
  <c r="E82" i="3"/>
  <c r="B82" i="3"/>
  <c r="K81" i="3"/>
  <c r="H81" i="3"/>
  <c r="E81" i="3"/>
  <c r="B81" i="3"/>
  <c r="K80" i="3"/>
  <c r="H80" i="3"/>
  <c r="E80" i="3"/>
  <c r="B80" i="3"/>
  <c r="K79" i="3"/>
  <c r="H79" i="3"/>
  <c r="E79" i="3"/>
  <c r="B79" i="3"/>
  <c r="K78" i="3"/>
  <c r="H78" i="3"/>
  <c r="E78" i="3"/>
  <c r="B78" i="3"/>
  <c r="K77" i="3"/>
  <c r="H77" i="3"/>
  <c r="E77" i="3"/>
  <c r="B77" i="3"/>
  <c r="K76" i="3"/>
  <c r="H76" i="3"/>
  <c r="E76" i="3"/>
  <c r="B76" i="3"/>
  <c r="K75" i="3"/>
  <c r="H75" i="3"/>
  <c r="E75" i="3"/>
  <c r="B75" i="3"/>
  <c r="K74" i="3"/>
  <c r="H74" i="3"/>
  <c r="E74" i="3"/>
  <c r="B74" i="3"/>
  <c r="K73" i="3"/>
  <c r="H73" i="3"/>
  <c r="E73" i="3"/>
  <c r="B73" i="3"/>
  <c r="K72" i="3"/>
  <c r="H72" i="3"/>
  <c r="E72" i="3"/>
  <c r="B72" i="3"/>
  <c r="K71" i="3"/>
  <c r="H71" i="3"/>
  <c r="E71" i="3"/>
  <c r="B71" i="3"/>
  <c r="K70" i="3"/>
  <c r="H70" i="3"/>
  <c r="E70" i="3"/>
  <c r="B70" i="3"/>
  <c r="K69" i="3"/>
  <c r="H69" i="3"/>
  <c r="E69" i="3"/>
  <c r="B69" i="3"/>
  <c r="K68" i="3"/>
  <c r="H68" i="3"/>
  <c r="E68" i="3"/>
  <c r="B68" i="3"/>
  <c r="K67" i="3"/>
  <c r="H67" i="3"/>
  <c r="E67" i="3"/>
  <c r="B67" i="3"/>
  <c r="K66" i="3"/>
  <c r="H66" i="3"/>
  <c r="E66" i="3"/>
  <c r="B66" i="3"/>
  <c r="K65" i="3"/>
  <c r="H65" i="3"/>
  <c r="E65" i="3"/>
  <c r="B65" i="3"/>
  <c r="K64" i="3"/>
  <c r="H64" i="3"/>
  <c r="E64" i="3"/>
  <c r="B64" i="3"/>
  <c r="K63" i="3"/>
  <c r="H63" i="3"/>
  <c r="E63" i="3"/>
  <c r="B63" i="3"/>
  <c r="K62" i="3"/>
  <c r="H62" i="3"/>
  <c r="E62" i="3"/>
  <c r="B62" i="3"/>
  <c r="K61" i="3"/>
  <c r="H61" i="3"/>
  <c r="E61" i="3"/>
  <c r="B61" i="3"/>
  <c r="K60" i="3"/>
  <c r="H60" i="3"/>
  <c r="E60" i="3"/>
  <c r="B60" i="3"/>
  <c r="K59" i="3"/>
  <c r="H59" i="3"/>
  <c r="E59" i="3"/>
  <c r="B59" i="3"/>
  <c r="K58" i="3"/>
  <c r="H58" i="3"/>
  <c r="E58" i="3"/>
  <c r="B58" i="3"/>
  <c r="K57" i="3"/>
  <c r="H57" i="3"/>
  <c r="E57" i="3"/>
  <c r="B57" i="3"/>
  <c r="K56" i="3"/>
  <c r="H56" i="3"/>
  <c r="E56" i="3"/>
  <c r="B56" i="3"/>
  <c r="K55" i="3"/>
  <c r="H55" i="3"/>
  <c r="E55" i="3"/>
  <c r="B55" i="3"/>
  <c r="K54" i="3"/>
  <c r="H54" i="3"/>
  <c r="E54" i="3"/>
  <c r="B54" i="3"/>
  <c r="K53" i="3"/>
  <c r="H53" i="3"/>
  <c r="E53" i="3"/>
  <c r="B53" i="3"/>
  <c r="K52" i="3"/>
  <c r="H52" i="3"/>
  <c r="E52" i="3"/>
  <c r="B52" i="3"/>
  <c r="K51" i="3"/>
  <c r="H51" i="3"/>
  <c r="E51" i="3"/>
  <c r="B51" i="3"/>
  <c r="K50" i="3"/>
  <c r="H50" i="3"/>
  <c r="E50" i="3"/>
  <c r="B50" i="3"/>
  <c r="K49" i="3"/>
  <c r="H49" i="3"/>
  <c r="E49" i="3"/>
  <c r="B49" i="3"/>
  <c r="K48" i="3"/>
  <c r="H48" i="3"/>
  <c r="E48" i="3"/>
  <c r="B48" i="3"/>
  <c r="K47" i="3"/>
  <c r="H47" i="3"/>
  <c r="E47" i="3"/>
  <c r="B47" i="3"/>
  <c r="K46" i="3"/>
  <c r="H46" i="3"/>
  <c r="E46" i="3"/>
  <c r="B46" i="3"/>
  <c r="K45" i="3"/>
  <c r="H45" i="3"/>
  <c r="E45" i="3"/>
  <c r="B45" i="3"/>
  <c r="K44" i="3"/>
  <c r="H44" i="3"/>
  <c r="E44" i="3"/>
  <c r="B44" i="3"/>
  <c r="K43" i="3"/>
  <c r="H43" i="3"/>
  <c r="E43" i="3"/>
  <c r="B43" i="3"/>
  <c r="K42" i="3"/>
  <c r="H42" i="3"/>
  <c r="E42" i="3"/>
  <c r="B42" i="3"/>
  <c r="K41" i="3"/>
  <c r="H41" i="3"/>
  <c r="E41" i="3"/>
  <c r="B41" i="3"/>
  <c r="K40" i="3"/>
  <c r="H40" i="3"/>
  <c r="E40" i="3"/>
  <c r="B40" i="3"/>
  <c r="K39" i="3"/>
  <c r="H39" i="3"/>
  <c r="E39" i="3"/>
  <c r="B39" i="3"/>
  <c r="K38" i="3"/>
  <c r="H38" i="3"/>
  <c r="E38" i="3"/>
  <c r="B38" i="3"/>
  <c r="K37" i="3"/>
  <c r="H37" i="3"/>
  <c r="E37" i="3"/>
  <c r="B37" i="3"/>
  <c r="K36" i="3"/>
  <c r="H36" i="3"/>
  <c r="E36" i="3"/>
  <c r="B36" i="3"/>
  <c r="K35" i="3"/>
  <c r="H35" i="3"/>
  <c r="E35" i="3"/>
  <c r="B35" i="3"/>
  <c r="K34" i="3"/>
  <c r="H34" i="3"/>
  <c r="E34" i="3"/>
  <c r="B34" i="3"/>
  <c r="K33" i="3"/>
  <c r="H33" i="3"/>
  <c r="E33" i="3"/>
  <c r="B33" i="3"/>
  <c r="K32" i="3"/>
  <c r="H32" i="3"/>
  <c r="E32" i="3"/>
  <c r="B32" i="3"/>
  <c r="K31" i="3"/>
  <c r="H31" i="3"/>
  <c r="E31" i="3"/>
  <c r="B31" i="3"/>
  <c r="K30" i="3"/>
  <c r="H30" i="3"/>
  <c r="E30" i="3"/>
  <c r="B30" i="3"/>
  <c r="K29" i="3"/>
  <c r="H29" i="3"/>
  <c r="E29" i="3"/>
  <c r="B29" i="3"/>
  <c r="K28" i="3"/>
  <c r="H28" i="3"/>
  <c r="E28" i="3"/>
  <c r="B28" i="3"/>
  <c r="K27" i="3"/>
  <c r="H27" i="3"/>
  <c r="E27" i="3"/>
  <c r="B27" i="3"/>
  <c r="K26" i="3"/>
  <c r="H26" i="3"/>
  <c r="E26" i="3"/>
  <c r="B26" i="3"/>
  <c r="K25" i="3"/>
  <c r="H25" i="3"/>
  <c r="E25" i="3"/>
  <c r="B25" i="3"/>
  <c r="K24" i="3"/>
  <c r="H24" i="3"/>
  <c r="E24" i="3"/>
  <c r="B24" i="3"/>
  <c r="K23" i="3"/>
  <c r="H23" i="3"/>
  <c r="E23" i="3"/>
  <c r="B23" i="3"/>
  <c r="K22" i="3"/>
  <c r="H22" i="3"/>
  <c r="E22" i="3"/>
  <c r="B22" i="3"/>
  <c r="K21" i="3"/>
  <c r="H21" i="3"/>
  <c r="E21" i="3"/>
  <c r="B21" i="3"/>
  <c r="K20" i="3"/>
  <c r="H20" i="3"/>
  <c r="E20" i="3"/>
  <c r="B20" i="3"/>
  <c r="K19" i="3"/>
  <c r="H19" i="3"/>
  <c r="E19" i="3"/>
  <c r="B19" i="3"/>
  <c r="K18" i="3"/>
  <c r="H18" i="3"/>
  <c r="E18" i="3"/>
  <c r="B18" i="3"/>
  <c r="K17" i="3"/>
  <c r="H17" i="3"/>
  <c r="E17" i="3"/>
  <c r="B17" i="3"/>
  <c r="K16" i="3"/>
  <c r="H16" i="3"/>
  <c r="E16" i="3"/>
  <c r="B16" i="3"/>
  <c r="K15" i="3"/>
  <c r="H15" i="3"/>
  <c r="E15" i="3"/>
  <c r="B15" i="3"/>
  <c r="K14" i="3"/>
  <c r="H14" i="3"/>
  <c r="E14" i="3"/>
  <c r="B14" i="3"/>
  <c r="K13" i="3"/>
  <c r="H13" i="3"/>
  <c r="E13" i="3"/>
  <c r="B13" i="3"/>
  <c r="K12" i="3"/>
  <c r="H12" i="3"/>
  <c r="E12" i="3"/>
  <c r="B12" i="3"/>
  <c r="K11" i="3"/>
  <c r="H11" i="3"/>
  <c r="E11" i="3"/>
  <c r="B11" i="3"/>
  <c r="K10" i="3"/>
  <c r="H10" i="3"/>
  <c r="E10" i="3"/>
  <c r="B10" i="3"/>
  <c r="K9" i="3"/>
  <c r="H9" i="3"/>
  <c r="E9" i="3"/>
  <c r="B9" i="3"/>
  <c r="K8" i="3"/>
  <c r="H8" i="3"/>
  <c r="E8" i="3"/>
  <c r="B8" i="3"/>
  <c r="K7" i="3"/>
  <c r="H7" i="3"/>
  <c r="E7" i="3"/>
  <c r="B7" i="3"/>
  <c r="K6" i="3"/>
  <c r="H6" i="3"/>
  <c r="E6" i="3"/>
  <c r="B6" i="3"/>
  <c r="K5" i="3"/>
  <c r="H5" i="3"/>
  <c r="E5" i="3"/>
  <c r="B5" i="3"/>
  <c r="K4" i="3"/>
  <c r="H4" i="3"/>
  <c r="E4" i="3"/>
  <c r="B4" i="3"/>
  <c r="K3" i="3"/>
  <c r="H3" i="3"/>
  <c r="E3" i="3"/>
  <c r="B3" i="3"/>
  <c r="K2" i="3"/>
  <c r="H2" i="3"/>
  <c r="E2" i="3"/>
  <c r="B2" i="3"/>
  <c r="E418" i="1"/>
  <c r="B418" i="1"/>
  <c r="E417" i="1"/>
  <c r="B417" i="1"/>
  <c r="E416" i="1"/>
  <c r="B416" i="1"/>
  <c r="E415" i="1"/>
  <c r="B415" i="1"/>
  <c r="E414" i="1"/>
  <c r="B414" i="1"/>
  <c r="E413" i="1"/>
  <c r="B413" i="1"/>
  <c r="E412" i="1"/>
  <c r="B412" i="1"/>
  <c r="E411" i="1"/>
  <c r="B411" i="1"/>
  <c r="E410" i="1"/>
  <c r="B410" i="1"/>
  <c r="E409" i="1"/>
  <c r="B409" i="1"/>
  <c r="E408" i="1"/>
  <c r="B408" i="1"/>
  <c r="E407" i="1"/>
  <c r="B407" i="1"/>
  <c r="E406" i="1"/>
  <c r="B406" i="1"/>
  <c r="E405" i="1"/>
  <c r="B405" i="1"/>
  <c r="E404" i="1"/>
  <c r="B404" i="1"/>
  <c r="E403" i="1"/>
  <c r="B403" i="1"/>
  <c r="E402" i="1"/>
  <c r="B402" i="1"/>
  <c r="E401" i="1"/>
  <c r="B401" i="1"/>
  <c r="E400" i="1"/>
  <c r="B400" i="1"/>
  <c r="E399" i="1"/>
  <c r="B399" i="1"/>
  <c r="E398" i="1"/>
  <c r="B398" i="1"/>
  <c r="E397" i="1"/>
  <c r="B397" i="1"/>
  <c r="E396" i="1"/>
  <c r="B396" i="1"/>
  <c r="E395" i="1"/>
  <c r="B395" i="1"/>
  <c r="E394" i="1"/>
  <c r="B394" i="1"/>
  <c r="E393" i="1"/>
  <c r="B393" i="1"/>
  <c r="E392" i="1"/>
  <c r="B392" i="1"/>
  <c r="E391" i="1"/>
  <c r="B391" i="1"/>
  <c r="E390" i="1"/>
  <c r="B390" i="1"/>
  <c r="E389" i="1"/>
  <c r="B389" i="1"/>
  <c r="E388" i="1"/>
  <c r="B388" i="1"/>
  <c r="E387" i="1"/>
  <c r="B387" i="1"/>
  <c r="E386" i="1"/>
  <c r="B386" i="1"/>
  <c r="E385" i="1"/>
  <c r="B385" i="1"/>
  <c r="E384" i="1"/>
  <c r="B384" i="1"/>
  <c r="E383" i="1"/>
  <c r="B383" i="1"/>
  <c r="E382" i="1"/>
  <c r="B382" i="1"/>
  <c r="E381" i="1"/>
  <c r="B381" i="1"/>
  <c r="E380" i="1"/>
  <c r="B380" i="1"/>
  <c r="E379" i="1"/>
  <c r="B379" i="1"/>
  <c r="E378" i="1"/>
  <c r="B378" i="1"/>
  <c r="E377" i="1"/>
  <c r="B377" i="1"/>
  <c r="E376" i="1"/>
  <c r="B376" i="1"/>
  <c r="E375" i="1"/>
  <c r="B375" i="1"/>
  <c r="E374" i="1"/>
  <c r="B374" i="1"/>
  <c r="E373" i="1"/>
  <c r="B373" i="1"/>
  <c r="E372" i="1"/>
  <c r="B372" i="1"/>
  <c r="E371" i="1"/>
  <c r="B371" i="1"/>
  <c r="E370" i="1"/>
  <c r="B370" i="1"/>
  <c r="E369" i="1"/>
  <c r="B369" i="1"/>
  <c r="E368" i="1"/>
  <c r="B368" i="1"/>
  <c r="E367" i="1"/>
  <c r="B367" i="1"/>
  <c r="E366" i="1"/>
  <c r="B366" i="1"/>
  <c r="E365" i="1"/>
  <c r="B365" i="1"/>
  <c r="E364" i="1"/>
  <c r="B364" i="1"/>
  <c r="E363" i="1"/>
  <c r="B363" i="1"/>
  <c r="E362" i="1"/>
  <c r="B362" i="1"/>
  <c r="E361" i="1"/>
  <c r="B361" i="1"/>
  <c r="E360" i="1"/>
  <c r="B360" i="1"/>
  <c r="E359" i="1"/>
  <c r="B359" i="1"/>
  <c r="E358" i="1"/>
  <c r="B358" i="1"/>
  <c r="E357" i="1"/>
  <c r="B357" i="1"/>
  <c r="E356" i="1"/>
  <c r="B356" i="1"/>
  <c r="E355" i="1"/>
  <c r="B355" i="1"/>
  <c r="E354" i="1"/>
  <c r="B354" i="1"/>
  <c r="E353" i="1"/>
  <c r="B353" i="1"/>
  <c r="E352" i="1"/>
  <c r="B352" i="1"/>
  <c r="E351" i="1"/>
  <c r="B351" i="1"/>
  <c r="E350" i="1"/>
  <c r="B350" i="1"/>
  <c r="E349" i="1"/>
  <c r="B349" i="1"/>
  <c r="E348" i="1"/>
  <c r="B348" i="1"/>
  <c r="E347" i="1"/>
  <c r="B347" i="1"/>
  <c r="E346" i="1"/>
  <c r="B346" i="1"/>
  <c r="E345" i="1"/>
  <c r="B345" i="1"/>
  <c r="E344" i="1"/>
  <c r="B344" i="1"/>
  <c r="E343" i="1"/>
  <c r="B343" i="1"/>
  <c r="E342" i="1"/>
  <c r="B342" i="1"/>
  <c r="E341" i="1"/>
  <c r="B341" i="1"/>
  <c r="E340" i="1"/>
  <c r="B340" i="1"/>
  <c r="E339" i="1"/>
  <c r="B339" i="1"/>
  <c r="E338" i="1"/>
  <c r="B338" i="1"/>
  <c r="E337" i="1"/>
  <c r="B337" i="1"/>
  <c r="E336" i="1"/>
  <c r="B336" i="1"/>
  <c r="E335" i="1"/>
  <c r="B335" i="1"/>
  <c r="E334" i="1"/>
  <c r="B334" i="1"/>
  <c r="E333" i="1"/>
  <c r="B333" i="1"/>
  <c r="E332" i="1"/>
  <c r="B332" i="1"/>
  <c r="E331" i="1"/>
  <c r="B331" i="1"/>
  <c r="E330" i="1"/>
  <c r="B330" i="1"/>
  <c r="E329" i="1"/>
  <c r="B329" i="1"/>
  <c r="E328" i="1"/>
  <c r="B328" i="1"/>
  <c r="E327" i="1"/>
  <c r="B327" i="1"/>
  <c r="E326" i="1"/>
  <c r="B326" i="1"/>
  <c r="E325" i="1"/>
  <c r="B325" i="1"/>
  <c r="E324" i="1"/>
  <c r="B324" i="1"/>
  <c r="E323" i="1"/>
  <c r="B323" i="1"/>
  <c r="E322" i="1"/>
  <c r="B322" i="1"/>
  <c r="E321" i="1"/>
  <c r="B321" i="1"/>
  <c r="E320" i="1"/>
  <c r="B320" i="1"/>
  <c r="E319" i="1"/>
  <c r="B319" i="1"/>
  <c r="E318" i="1"/>
  <c r="B318" i="1"/>
  <c r="E317" i="1"/>
  <c r="B317" i="1"/>
  <c r="E316" i="1"/>
  <c r="B316" i="1"/>
  <c r="E315" i="1"/>
  <c r="B315" i="1"/>
  <c r="E314" i="1"/>
  <c r="B314" i="1"/>
  <c r="E313" i="1"/>
  <c r="B313" i="1"/>
  <c r="E312" i="1"/>
  <c r="B312" i="1"/>
  <c r="E311" i="1"/>
  <c r="B311" i="1"/>
  <c r="E310" i="1"/>
  <c r="B310" i="1"/>
  <c r="E309" i="1"/>
  <c r="B309" i="1"/>
  <c r="E308" i="1"/>
  <c r="B308" i="1"/>
  <c r="E307" i="1"/>
  <c r="B307" i="1"/>
  <c r="E306" i="1"/>
  <c r="B306" i="1"/>
  <c r="E305" i="1"/>
  <c r="B305" i="1"/>
  <c r="E304" i="1"/>
  <c r="B304" i="1"/>
  <c r="E303" i="1"/>
  <c r="B303" i="1"/>
  <c r="E302" i="1"/>
  <c r="B302" i="1"/>
  <c r="E301" i="1"/>
  <c r="B301" i="1"/>
  <c r="E300" i="1"/>
  <c r="B300" i="1"/>
  <c r="E299" i="1"/>
  <c r="B299" i="1"/>
  <c r="E298" i="1"/>
  <c r="B298" i="1"/>
  <c r="E297" i="1"/>
  <c r="B297" i="1"/>
  <c r="E296" i="1"/>
  <c r="B296" i="1"/>
  <c r="E295" i="1"/>
  <c r="B295" i="1"/>
  <c r="E294" i="1"/>
  <c r="B294" i="1"/>
  <c r="E293" i="1"/>
  <c r="B293" i="1"/>
  <c r="E292" i="1"/>
  <c r="B292" i="1"/>
  <c r="E291" i="1"/>
  <c r="B291" i="1"/>
  <c r="E290" i="1"/>
  <c r="B290" i="1"/>
  <c r="E289" i="1"/>
  <c r="B289" i="1"/>
  <c r="E288" i="1"/>
  <c r="B288" i="1"/>
  <c r="E287" i="1"/>
  <c r="B287" i="1"/>
  <c r="E286" i="1"/>
  <c r="B286" i="1"/>
  <c r="E285" i="1"/>
  <c r="B285" i="1"/>
  <c r="E284" i="1"/>
  <c r="B284" i="1"/>
  <c r="E283" i="1"/>
  <c r="B283" i="1"/>
  <c r="E282" i="1"/>
  <c r="B282" i="1"/>
  <c r="E281" i="1"/>
  <c r="B281" i="1"/>
  <c r="E280" i="1"/>
  <c r="B280" i="1"/>
  <c r="E279" i="1"/>
  <c r="B279" i="1"/>
  <c r="E278" i="1"/>
  <c r="B278" i="1"/>
  <c r="E277" i="1"/>
  <c r="B277" i="1"/>
  <c r="E276" i="1"/>
  <c r="B276" i="1"/>
  <c r="E275" i="1"/>
  <c r="B275" i="1"/>
  <c r="E274" i="1"/>
  <c r="B274" i="1"/>
  <c r="E273" i="1"/>
  <c r="B273" i="1"/>
  <c r="E272" i="1"/>
  <c r="B272" i="1"/>
  <c r="E271" i="1"/>
  <c r="B271" i="1"/>
  <c r="E270" i="1"/>
  <c r="B270" i="1"/>
  <c r="E269" i="1"/>
  <c r="B269" i="1"/>
  <c r="E268" i="1"/>
  <c r="B268" i="1"/>
  <c r="E267" i="1"/>
  <c r="B267" i="1"/>
  <c r="E266" i="1"/>
  <c r="B266" i="1"/>
  <c r="E265" i="1"/>
  <c r="B265" i="1"/>
  <c r="E264" i="1"/>
  <c r="B264" i="1"/>
  <c r="E263" i="1"/>
  <c r="B263" i="1"/>
  <c r="E262" i="1"/>
  <c r="B262" i="1"/>
  <c r="E261" i="1"/>
  <c r="B261" i="1"/>
  <c r="E260" i="1"/>
  <c r="B260" i="1"/>
  <c r="E259" i="1"/>
  <c r="B259" i="1"/>
  <c r="E258" i="1"/>
  <c r="B258" i="1"/>
  <c r="E257" i="1"/>
  <c r="B257" i="1"/>
  <c r="E256" i="1"/>
  <c r="B256" i="1"/>
  <c r="E255" i="1"/>
  <c r="B255" i="1"/>
  <c r="E254" i="1"/>
  <c r="B254" i="1"/>
  <c r="E253" i="1"/>
  <c r="B253" i="1"/>
  <c r="E252" i="1"/>
  <c r="B252" i="1"/>
  <c r="E251" i="1"/>
  <c r="B251" i="1"/>
  <c r="E250" i="1"/>
  <c r="B250" i="1"/>
  <c r="E249" i="1"/>
  <c r="B249" i="1"/>
  <c r="E248" i="1"/>
  <c r="B248" i="1"/>
  <c r="E247" i="1"/>
  <c r="B247" i="1"/>
  <c r="E246" i="1"/>
  <c r="B246" i="1"/>
  <c r="E245" i="1"/>
  <c r="B245" i="1"/>
  <c r="E244" i="1"/>
  <c r="B244" i="1"/>
  <c r="E243" i="1"/>
  <c r="B243" i="1"/>
  <c r="E242" i="1"/>
  <c r="B242" i="1"/>
  <c r="E241" i="1"/>
  <c r="B241" i="1"/>
  <c r="E240" i="1"/>
  <c r="B240" i="1"/>
  <c r="E239" i="1"/>
  <c r="B239" i="1"/>
  <c r="E238" i="1"/>
  <c r="B238" i="1"/>
  <c r="E237" i="1"/>
  <c r="B237" i="1"/>
  <c r="E236" i="1"/>
  <c r="B236" i="1"/>
  <c r="E235" i="1"/>
  <c r="B235" i="1"/>
  <c r="E234" i="1"/>
  <c r="B234" i="1"/>
  <c r="E233" i="1"/>
  <c r="B233" i="1"/>
  <c r="E232" i="1"/>
  <c r="B232" i="1"/>
  <c r="E231" i="1"/>
  <c r="B231" i="1"/>
  <c r="E230" i="1"/>
  <c r="B230" i="1"/>
  <c r="E229" i="1"/>
  <c r="B229" i="1"/>
  <c r="E228" i="1"/>
  <c r="B228" i="1"/>
  <c r="E227" i="1"/>
  <c r="B227" i="1"/>
  <c r="E226" i="1"/>
  <c r="B226" i="1"/>
  <c r="E225" i="1"/>
  <c r="B225" i="1"/>
  <c r="E224" i="1"/>
  <c r="B224" i="1"/>
  <c r="E223" i="1"/>
  <c r="B223" i="1"/>
  <c r="E222" i="1"/>
  <c r="B222" i="1"/>
  <c r="E221" i="1"/>
  <c r="B221" i="1"/>
  <c r="E220" i="1"/>
  <c r="B220" i="1"/>
  <c r="E219" i="1"/>
  <c r="B219" i="1"/>
  <c r="E218" i="1"/>
  <c r="B218" i="1"/>
  <c r="E217" i="1"/>
  <c r="B217" i="1"/>
  <c r="E216" i="1"/>
  <c r="B216" i="1"/>
  <c r="E215" i="1"/>
  <c r="B215" i="1"/>
  <c r="E214" i="1"/>
  <c r="B214" i="1"/>
  <c r="E213" i="1"/>
  <c r="B213" i="1"/>
  <c r="E212" i="1"/>
  <c r="B212" i="1"/>
  <c r="E211" i="1"/>
  <c r="B211" i="1"/>
  <c r="E210" i="1"/>
  <c r="B210" i="1"/>
  <c r="E209" i="1"/>
  <c r="B209" i="1"/>
  <c r="E208" i="1"/>
  <c r="B208" i="1"/>
  <c r="E207" i="1"/>
  <c r="B207" i="1"/>
  <c r="E206" i="1"/>
  <c r="B206" i="1"/>
  <c r="E205" i="1"/>
  <c r="B205" i="1"/>
  <c r="E204" i="1"/>
  <c r="B204" i="1"/>
  <c r="E203" i="1"/>
  <c r="B203" i="1"/>
  <c r="E202" i="1"/>
  <c r="B202" i="1"/>
  <c r="E201" i="1"/>
  <c r="B201" i="1"/>
  <c r="E200" i="1"/>
  <c r="B200" i="1"/>
  <c r="E199" i="1"/>
  <c r="B199" i="1"/>
  <c r="E198" i="1"/>
  <c r="B198" i="1"/>
  <c r="E197" i="1"/>
  <c r="B197" i="1"/>
  <c r="E196" i="1"/>
  <c r="B196" i="1"/>
  <c r="E195" i="1"/>
  <c r="B195" i="1"/>
  <c r="E194" i="1"/>
  <c r="B194" i="1"/>
  <c r="E193" i="1"/>
  <c r="B193" i="1"/>
  <c r="E192" i="1"/>
  <c r="B192" i="1"/>
  <c r="E191" i="1"/>
  <c r="B191" i="1"/>
  <c r="E190" i="1"/>
  <c r="B190" i="1"/>
  <c r="E189" i="1"/>
  <c r="B189" i="1"/>
  <c r="E188" i="1"/>
  <c r="B188" i="1"/>
  <c r="E187" i="1"/>
  <c r="B187" i="1"/>
  <c r="E186" i="1"/>
  <c r="B186" i="1"/>
  <c r="E185" i="1"/>
  <c r="B185" i="1"/>
  <c r="E184" i="1"/>
  <c r="B184" i="1"/>
  <c r="E183" i="1"/>
  <c r="B183" i="1"/>
  <c r="E182" i="1"/>
  <c r="B182" i="1"/>
  <c r="E181" i="1"/>
  <c r="B181" i="1"/>
  <c r="E180" i="1"/>
  <c r="B180" i="1"/>
  <c r="K179" i="1"/>
  <c r="H179" i="1"/>
  <c r="E179" i="1"/>
  <c r="B179" i="1"/>
  <c r="K178" i="1"/>
  <c r="H178" i="1"/>
  <c r="E178" i="1"/>
  <c r="B178" i="1"/>
  <c r="K177" i="1"/>
  <c r="H177" i="1"/>
  <c r="E177" i="1"/>
  <c r="B177" i="1"/>
  <c r="K176" i="1"/>
  <c r="H176" i="1"/>
  <c r="E176" i="1"/>
  <c r="B176" i="1"/>
  <c r="K175" i="1"/>
  <c r="H175" i="1"/>
  <c r="E175" i="1"/>
  <c r="B175" i="1"/>
  <c r="K174" i="1"/>
  <c r="H174" i="1"/>
  <c r="E174" i="1"/>
  <c r="B174" i="1"/>
  <c r="K173" i="1"/>
  <c r="H173" i="1"/>
  <c r="E173" i="1"/>
  <c r="B173" i="1"/>
  <c r="K172" i="1"/>
  <c r="H172" i="1"/>
  <c r="E172" i="1"/>
  <c r="B172" i="1"/>
  <c r="K171" i="1"/>
  <c r="H171" i="1"/>
  <c r="E171" i="1"/>
  <c r="B171" i="1"/>
  <c r="K170" i="1"/>
  <c r="H170" i="1"/>
  <c r="E170" i="1"/>
  <c r="B170" i="1"/>
  <c r="K169" i="1"/>
  <c r="H169" i="1"/>
  <c r="E169" i="1"/>
  <c r="B169" i="1"/>
  <c r="K168" i="1"/>
  <c r="H168" i="1"/>
  <c r="E168" i="1"/>
  <c r="B168" i="1"/>
  <c r="K167" i="1"/>
  <c r="H167" i="1"/>
  <c r="E167" i="1"/>
  <c r="B167" i="1"/>
  <c r="K166" i="1"/>
  <c r="H166" i="1"/>
  <c r="E166" i="1"/>
  <c r="B166" i="1"/>
  <c r="K165" i="1"/>
  <c r="H165" i="1"/>
  <c r="E165" i="1"/>
  <c r="B165" i="1"/>
  <c r="K164" i="1"/>
  <c r="H164" i="1"/>
  <c r="E164" i="1"/>
  <c r="B164" i="1"/>
  <c r="K163" i="1"/>
  <c r="H163" i="1"/>
  <c r="E163" i="1"/>
  <c r="B163" i="1"/>
  <c r="K162" i="1"/>
  <c r="H162" i="1"/>
  <c r="E162" i="1"/>
  <c r="B162" i="1"/>
  <c r="K161" i="1"/>
  <c r="H161" i="1"/>
  <c r="E161" i="1"/>
  <c r="B161" i="1"/>
  <c r="K160" i="1"/>
  <c r="H160" i="1"/>
  <c r="E160" i="1"/>
  <c r="B160" i="1"/>
  <c r="K159" i="1"/>
  <c r="H159" i="1"/>
  <c r="E159" i="1"/>
  <c r="B159" i="1"/>
  <c r="K158" i="1"/>
  <c r="H158" i="1"/>
  <c r="E158" i="1"/>
  <c r="B158" i="1"/>
  <c r="K157" i="1"/>
  <c r="H157" i="1"/>
  <c r="E157" i="1"/>
  <c r="B157" i="1"/>
  <c r="K156" i="1"/>
  <c r="H156" i="1"/>
  <c r="E156" i="1"/>
  <c r="B156" i="1"/>
  <c r="K155" i="1"/>
  <c r="H155" i="1"/>
  <c r="E155" i="1"/>
  <c r="B155" i="1"/>
  <c r="K154" i="1"/>
  <c r="H154" i="1"/>
  <c r="E154" i="1"/>
  <c r="B154" i="1"/>
  <c r="K153" i="1"/>
  <c r="H153" i="1"/>
  <c r="E153" i="1"/>
  <c r="B153" i="1"/>
  <c r="K152" i="1"/>
  <c r="H152" i="1"/>
  <c r="E152" i="1"/>
  <c r="B152" i="1"/>
  <c r="K151" i="1"/>
  <c r="H151" i="1"/>
  <c r="E151" i="1"/>
  <c r="B151" i="1"/>
  <c r="K150" i="1"/>
  <c r="H150" i="1"/>
  <c r="E150" i="1"/>
  <c r="B150" i="1"/>
  <c r="K149" i="1"/>
  <c r="H149" i="1"/>
  <c r="E149" i="1"/>
  <c r="B149" i="1"/>
  <c r="K148" i="1"/>
  <c r="H148" i="1"/>
  <c r="E148" i="1"/>
  <c r="B148" i="1"/>
  <c r="K147" i="1"/>
  <c r="H147" i="1"/>
  <c r="E147" i="1"/>
  <c r="B147" i="1"/>
  <c r="K146" i="1"/>
  <c r="H146" i="1"/>
  <c r="E146" i="1"/>
  <c r="B146" i="1"/>
  <c r="K145" i="1"/>
  <c r="H145" i="1"/>
  <c r="E145" i="1"/>
  <c r="B145" i="1"/>
  <c r="K144" i="1"/>
  <c r="H144" i="1"/>
  <c r="E144" i="1"/>
  <c r="B144" i="1"/>
  <c r="K143" i="1"/>
  <c r="H143" i="1"/>
  <c r="E143" i="1"/>
  <c r="B143" i="1"/>
  <c r="K142" i="1"/>
  <c r="H142" i="1"/>
  <c r="E142" i="1"/>
  <c r="B142" i="1"/>
  <c r="K141" i="1"/>
  <c r="H141" i="1"/>
  <c r="E141" i="1"/>
  <c r="B141" i="1"/>
  <c r="K140" i="1"/>
  <c r="H140" i="1"/>
  <c r="E140" i="1"/>
  <c r="B140" i="1"/>
  <c r="K139" i="1"/>
  <c r="H139" i="1"/>
  <c r="E139" i="1"/>
  <c r="B139" i="1"/>
  <c r="K138" i="1"/>
  <c r="H138" i="1"/>
  <c r="E138" i="1"/>
  <c r="B138" i="1"/>
  <c r="K137" i="1"/>
  <c r="H137" i="1"/>
  <c r="E137" i="1"/>
  <c r="B137" i="1"/>
  <c r="K136" i="1"/>
  <c r="H136" i="1"/>
  <c r="E136" i="1"/>
  <c r="B136" i="1"/>
  <c r="K135" i="1"/>
  <c r="H135" i="1"/>
  <c r="E135" i="1"/>
  <c r="B135" i="1"/>
  <c r="K134" i="1"/>
  <c r="H134" i="1"/>
  <c r="E134" i="1"/>
  <c r="B134" i="1"/>
  <c r="K133" i="1"/>
  <c r="H133" i="1"/>
  <c r="E133" i="1"/>
  <c r="B133" i="1"/>
  <c r="K132" i="1"/>
  <c r="H132" i="1"/>
  <c r="E132" i="1"/>
  <c r="B132" i="1"/>
  <c r="K131" i="1"/>
  <c r="H131" i="1"/>
  <c r="E131" i="1"/>
  <c r="B131" i="1"/>
  <c r="K130" i="1"/>
  <c r="H130" i="1"/>
  <c r="E130" i="1"/>
  <c r="B130" i="1"/>
  <c r="K129" i="1"/>
  <c r="H129" i="1"/>
  <c r="E129" i="1"/>
  <c r="B129" i="1"/>
  <c r="K128" i="1"/>
  <c r="H128" i="1"/>
  <c r="E128" i="1"/>
  <c r="B128" i="1"/>
  <c r="K127" i="1"/>
  <c r="H127" i="1"/>
  <c r="E127" i="1"/>
  <c r="B127" i="1"/>
  <c r="K126" i="1"/>
  <c r="H126" i="1"/>
  <c r="E126" i="1"/>
  <c r="B126" i="1"/>
  <c r="K125" i="1"/>
  <c r="H125" i="1"/>
  <c r="E125" i="1"/>
  <c r="B125" i="1"/>
  <c r="K124" i="1"/>
  <c r="H124" i="1"/>
  <c r="E124" i="1"/>
  <c r="B124" i="1"/>
  <c r="K123" i="1"/>
  <c r="H123" i="1"/>
  <c r="E123" i="1"/>
  <c r="B123" i="1"/>
  <c r="K122" i="1"/>
  <c r="H122" i="1"/>
  <c r="E122" i="1"/>
  <c r="B122" i="1"/>
  <c r="K121" i="1"/>
  <c r="H121" i="1"/>
  <c r="E121" i="1"/>
  <c r="B121" i="1"/>
  <c r="K120" i="1"/>
  <c r="H120" i="1"/>
  <c r="E120" i="1"/>
  <c r="B120" i="1"/>
  <c r="K119" i="1"/>
  <c r="H119" i="1"/>
  <c r="E119" i="1"/>
  <c r="B119" i="1"/>
  <c r="K118" i="1"/>
  <c r="H118" i="1"/>
  <c r="E118" i="1"/>
  <c r="B118" i="1"/>
  <c r="H117" i="1"/>
  <c r="E117" i="1"/>
  <c r="B117" i="1"/>
  <c r="K116" i="1"/>
  <c r="H116" i="1"/>
  <c r="E116" i="1"/>
  <c r="B116" i="1"/>
  <c r="K115" i="1"/>
  <c r="H115" i="1"/>
  <c r="E115" i="1"/>
  <c r="B115" i="1"/>
  <c r="K114" i="1"/>
  <c r="H114" i="1"/>
  <c r="E114" i="1"/>
  <c r="B114" i="1"/>
  <c r="K113" i="1"/>
  <c r="H113" i="1"/>
  <c r="E113" i="1"/>
  <c r="B113" i="1"/>
  <c r="K112" i="1"/>
  <c r="H112" i="1"/>
  <c r="E112" i="1"/>
  <c r="B112" i="1"/>
  <c r="K111" i="1"/>
  <c r="H111" i="1"/>
  <c r="E111" i="1"/>
  <c r="B111" i="1"/>
  <c r="K110" i="1"/>
  <c r="H110" i="1"/>
  <c r="E110" i="1"/>
  <c r="B110" i="1"/>
  <c r="K109" i="1"/>
  <c r="H109" i="1"/>
  <c r="E109" i="1"/>
  <c r="B109" i="1"/>
  <c r="K108" i="1"/>
  <c r="H108" i="1"/>
  <c r="E108" i="1"/>
  <c r="B108" i="1"/>
  <c r="K107" i="1"/>
  <c r="H107" i="1"/>
  <c r="E107" i="1"/>
  <c r="B107" i="1"/>
  <c r="K106" i="1"/>
  <c r="H106" i="1"/>
  <c r="E106" i="1"/>
  <c r="B106" i="1"/>
  <c r="K105" i="1"/>
  <c r="H105" i="1"/>
  <c r="E105" i="1"/>
  <c r="B105" i="1"/>
  <c r="K104" i="1"/>
  <c r="H104" i="1"/>
  <c r="E104" i="1"/>
  <c r="B104" i="1"/>
  <c r="K103" i="1"/>
  <c r="H103" i="1"/>
  <c r="E103" i="1"/>
  <c r="B103" i="1"/>
  <c r="K102" i="1"/>
  <c r="H102" i="1"/>
  <c r="E102" i="1"/>
  <c r="B102" i="1"/>
  <c r="K101" i="1"/>
  <c r="H101" i="1"/>
  <c r="E101" i="1"/>
  <c r="B101" i="1"/>
  <c r="K100" i="1"/>
  <c r="H100" i="1"/>
  <c r="E100" i="1"/>
  <c r="B100" i="1"/>
  <c r="K99" i="1"/>
  <c r="H99" i="1"/>
  <c r="E99" i="1"/>
  <c r="B99" i="1"/>
  <c r="K98" i="1"/>
  <c r="H98" i="1"/>
  <c r="E98" i="1"/>
  <c r="B98" i="1"/>
  <c r="K97" i="1"/>
  <c r="H97" i="1"/>
  <c r="E97" i="1"/>
  <c r="B97" i="1"/>
  <c r="K96" i="1"/>
  <c r="H96" i="1"/>
  <c r="E96" i="1"/>
  <c r="B96" i="1"/>
  <c r="K95" i="1"/>
  <c r="H95" i="1"/>
  <c r="E95" i="1"/>
  <c r="B95" i="1"/>
  <c r="K94" i="1"/>
  <c r="H94" i="1"/>
  <c r="E94" i="1"/>
  <c r="B94" i="1"/>
  <c r="K93" i="1"/>
  <c r="H93" i="1"/>
  <c r="E93" i="1"/>
  <c r="B93" i="1"/>
  <c r="K92" i="1"/>
  <c r="H92" i="1"/>
  <c r="E92" i="1"/>
  <c r="B92" i="1"/>
  <c r="H91" i="1"/>
  <c r="E91" i="1"/>
  <c r="B91" i="1"/>
  <c r="K90" i="1"/>
  <c r="H90" i="1"/>
  <c r="E90" i="1"/>
  <c r="B90" i="1"/>
  <c r="K89" i="1"/>
  <c r="H89" i="1"/>
  <c r="E89" i="1"/>
  <c r="B89" i="1"/>
  <c r="K88" i="1"/>
  <c r="H88" i="1"/>
  <c r="E88" i="1"/>
  <c r="B88" i="1"/>
  <c r="K87" i="1"/>
  <c r="H87" i="1"/>
  <c r="E87" i="1"/>
  <c r="B87" i="1"/>
  <c r="K86" i="1"/>
  <c r="H86" i="1"/>
  <c r="E86" i="1"/>
  <c r="B86" i="1"/>
  <c r="K85" i="1"/>
  <c r="H85" i="1"/>
  <c r="E85" i="1"/>
  <c r="B85" i="1"/>
  <c r="K84" i="1"/>
  <c r="H84" i="1"/>
  <c r="E84" i="1"/>
  <c r="B84" i="1"/>
  <c r="K83" i="1"/>
  <c r="H83" i="1"/>
  <c r="E83" i="1"/>
  <c r="B83" i="1"/>
  <c r="K82" i="1"/>
  <c r="H82" i="1"/>
  <c r="E82" i="1"/>
  <c r="B82" i="1"/>
  <c r="K81" i="1"/>
  <c r="H81" i="1"/>
  <c r="E81" i="1"/>
  <c r="B81" i="1"/>
  <c r="K80" i="1"/>
  <c r="H80" i="1"/>
  <c r="E80" i="1"/>
  <c r="B80" i="1"/>
  <c r="K79" i="1"/>
  <c r="H79" i="1"/>
  <c r="E79" i="1"/>
  <c r="B79" i="1"/>
  <c r="K78" i="1"/>
  <c r="H78" i="1"/>
  <c r="E78" i="1"/>
  <c r="B78" i="1"/>
  <c r="K77" i="1"/>
  <c r="H77" i="1"/>
  <c r="E77" i="1"/>
  <c r="B77" i="1"/>
  <c r="K76" i="1"/>
  <c r="H76" i="1"/>
  <c r="E76" i="1"/>
  <c r="B76" i="1"/>
  <c r="K75" i="1"/>
  <c r="H75" i="1"/>
  <c r="E75" i="1"/>
  <c r="B75" i="1"/>
  <c r="K74" i="1"/>
  <c r="H74" i="1"/>
  <c r="E74" i="1"/>
  <c r="B74" i="1"/>
  <c r="K73" i="1"/>
  <c r="H73" i="1"/>
  <c r="E73" i="1"/>
  <c r="B73" i="1"/>
  <c r="K72" i="1"/>
  <c r="H72" i="1"/>
  <c r="E72" i="1"/>
  <c r="B72" i="1"/>
  <c r="K71" i="1"/>
  <c r="H71" i="1"/>
  <c r="E71" i="1"/>
  <c r="B71" i="1"/>
  <c r="K70" i="1"/>
  <c r="H70" i="1"/>
  <c r="E70" i="1"/>
  <c r="B70" i="1"/>
  <c r="K69" i="1"/>
  <c r="H69" i="1"/>
  <c r="E69" i="1"/>
  <c r="B69" i="1"/>
  <c r="K68" i="1"/>
  <c r="H68" i="1"/>
  <c r="E68" i="1"/>
  <c r="B68" i="1"/>
  <c r="K67" i="1"/>
  <c r="H67" i="1"/>
  <c r="E67" i="1"/>
  <c r="B67" i="1"/>
  <c r="K66" i="1"/>
  <c r="H66" i="1"/>
  <c r="E66" i="1"/>
  <c r="B66" i="1"/>
  <c r="K65" i="1"/>
  <c r="H65" i="1"/>
  <c r="E65" i="1"/>
  <c r="B65" i="1"/>
  <c r="K64" i="1"/>
  <c r="H64" i="1"/>
  <c r="E64" i="1"/>
  <c r="B64" i="1"/>
  <c r="K63" i="1"/>
  <c r="H63" i="1"/>
  <c r="E63" i="1"/>
  <c r="B63" i="1"/>
  <c r="K62" i="1"/>
  <c r="H62" i="1"/>
  <c r="E62" i="1"/>
  <c r="B62" i="1"/>
  <c r="K61" i="1"/>
  <c r="H61" i="1"/>
  <c r="E61" i="1"/>
  <c r="B61" i="1"/>
  <c r="K60" i="1"/>
  <c r="H60" i="1"/>
  <c r="E60" i="1"/>
  <c r="B60" i="1"/>
  <c r="K59" i="1"/>
  <c r="H59" i="1"/>
  <c r="E59" i="1"/>
  <c r="B59" i="1"/>
  <c r="K58" i="1"/>
  <c r="H58" i="1"/>
  <c r="E58" i="1"/>
  <c r="B58" i="1"/>
  <c r="K57" i="1"/>
  <c r="H57" i="1"/>
  <c r="E57" i="1"/>
  <c r="B57" i="1"/>
  <c r="K56" i="1"/>
  <c r="H56" i="1"/>
  <c r="E56" i="1"/>
  <c r="B56" i="1"/>
  <c r="K55" i="1"/>
  <c r="H55" i="1"/>
  <c r="E55" i="1"/>
  <c r="B55" i="1"/>
  <c r="K54" i="1"/>
  <c r="H54" i="1"/>
  <c r="E54" i="1"/>
  <c r="B54" i="1"/>
  <c r="K53" i="1"/>
  <c r="H53" i="1"/>
  <c r="E53" i="1"/>
  <c r="B53" i="1"/>
  <c r="K52" i="1"/>
  <c r="H52" i="1"/>
  <c r="E52" i="1"/>
  <c r="B52" i="1"/>
  <c r="K51" i="1"/>
  <c r="H51" i="1"/>
  <c r="E51" i="1"/>
  <c r="B51" i="1"/>
  <c r="K50" i="1"/>
  <c r="H50" i="1"/>
  <c r="E50" i="1"/>
  <c r="B50" i="1"/>
  <c r="K49" i="1"/>
  <c r="H49" i="1"/>
  <c r="E49" i="1"/>
  <c r="B49" i="1"/>
  <c r="K48" i="1"/>
  <c r="H48" i="1"/>
  <c r="E48" i="1"/>
  <c r="B48" i="1"/>
  <c r="K47" i="1"/>
  <c r="H47" i="1"/>
  <c r="E47" i="1"/>
  <c r="B47" i="1"/>
  <c r="K46" i="1"/>
  <c r="H46" i="1"/>
  <c r="E46" i="1"/>
  <c r="B46" i="1"/>
  <c r="K45" i="1"/>
  <c r="H45" i="1"/>
  <c r="E45" i="1"/>
  <c r="B45" i="1"/>
  <c r="K44" i="1"/>
  <c r="H44" i="1"/>
  <c r="E44" i="1"/>
  <c r="B44" i="1"/>
  <c r="K43" i="1"/>
  <c r="H43" i="1"/>
  <c r="E43" i="1"/>
  <c r="B43" i="1"/>
  <c r="K42" i="1"/>
  <c r="H42" i="1"/>
  <c r="E42" i="1"/>
  <c r="B42" i="1"/>
  <c r="K41" i="1"/>
  <c r="H41" i="1"/>
  <c r="E41" i="1"/>
  <c r="B41" i="1"/>
  <c r="K40" i="1"/>
  <c r="H40" i="1"/>
  <c r="E40" i="1"/>
  <c r="B40" i="1"/>
  <c r="K39" i="1"/>
  <c r="H39" i="1"/>
  <c r="E39" i="1"/>
  <c r="B39" i="1"/>
  <c r="K38" i="1"/>
  <c r="H38" i="1"/>
  <c r="E38" i="1"/>
  <c r="B38" i="1"/>
  <c r="K37" i="1"/>
  <c r="H37" i="1"/>
  <c r="E37" i="1"/>
  <c r="B37" i="1"/>
  <c r="K36" i="1"/>
  <c r="H36" i="1"/>
  <c r="E36" i="1"/>
  <c r="B36" i="1"/>
  <c r="K35" i="1"/>
  <c r="H35" i="1"/>
  <c r="E35" i="1"/>
  <c r="B35" i="1"/>
  <c r="K34" i="1"/>
  <c r="H34" i="1"/>
  <c r="E34" i="1"/>
  <c r="B34" i="1"/>
  <c r="K33" i="1"/>
  <c r="H33" i="1"/>
  <c r="E33" i="1"/>
  <c r="B33" i="1"/>
  <c r="K32" i="1"/>
  <c r="H32" i="1"/>
  <c r="E32" i="1"/>
  <c r="B32" i="1"/>
  <c r="K31" i="1"/>
  <c r="H31" i="1"/>
  <c r="E31" i="1"/>
  <c r="B31" i="1"/>
  <c r="K30" i="1"/>
  <c r="H30" i="1"/>
  <c r="E30" i="1"/>
  <c r="B30" i="1"/>
  <c r="K29" i="1"/>
  <c r="H29" i="1"/>
  <c r="E29" i="1"/>
  <c r="B29" i="1"/>
  <c r="K28" i="1"/>
  <c r="H28" i="1"/>
  <c r="E28" i="1"/>
  <c r="B28" i="1"/>
  <c r="K27" i="1"/>
  <c r="H27" i="1"/>
  <c r="E27" i="1"/>
  <c r="B27" i="1"/>
  <c r="K26" i="1"/>
  <c r="H26" i="1"/>
  <c r="E26" i="1"/>
  <c r="B26" i="1"/>
  <c r="K25" i="1"/>
  <c r="H25" i="1"/>
  <c r="E25" i="1"/>
  <c r="B25" i="1"/>
  <c r="K24" i="1"/>
  <c r="H24" i="1"/>
  <c r="E24" i="1"/>
  <c r="B24" i="1"/>
  <c r="K23" i="1"/>
  <c r="H23" i="1"/>
  <c r="E23" i="1"/>
  <c r="B23" i="1"/>
  <c r="K22" i="1"/>
  <c r="H22" i="1"/>
  <c r="E22" i="1"/>
  <c r="B22" i="1"/>
  <c r="K21" i="1"/>
  <c r="H21" i="1"/>
  <c r="E21" i="1"/>
  <c r="B21" i="1"/>
  <c r="K20" i="1"/>
  <c r="H20" i="1"/>
  <c r="E20" i="1"/>
  <c r="B20" i="1"/>
  <c r="K19" i="1"/>
  <c r="H19" i="1"/>
  <c r="E19" i="1"/>
  <c r="B19" i="1"/>
  <c r="K18" i="1"/>
  <c r="H18" i="1"/>
  <c r="E18" i="1"/>
  <c r="B18" i="1"/>
  <c r="K17" i="1"/>
  <c r="H17" i="1"/>
  <c r="E17" i="1"/>
  <c r="B17" i="1"/>
  <c r="K16" i="1"/>
  <c r="H16" i="1"/>
  <c r="E16" i="1"/>
  <c r="B16" i="1"/>
  <c r="K15" i="1"/>
  <c r="H15" i="1"/>
  <c r="E15" i="1"/>
  <c r="B15" i="1"/>
  <c r="K14" i="1"/>
  <c r="H14" i="1"/>
  <c r="E14" i="1"/>
  <c r="B14" i="1"/>
  <c r="K13" i="1"/>
  <c r="H13" i="1"/>
  <c r="E13" i="1"/>
  <c r="B13" i="1"/>
  <c r="K12" i="1"/>
  <c r="H12" i="1"/>
  <c r="E12" i="1"/>
  <c r="B12" i="1"/>
  <c r="K11" i="1"/>
  <c r="H11" i="1"/>
  <c r="E11" i="1"/>
  <c r="B11" i="1"/>
  <c r="K10" i="1"/>
  <c r="H10" i="1"/>
  <c r="E10" i="1"/>
  <c r="B10" i="1"/>
  <c r="K9" i="1"/>
  <c r="H9" i="1"/>
  <c r="E9" i="1"/>
  <c r="B9" i="1"/>
  <c r="K8" i="1"/>
  <c r="H8" i="1"/>
  <c r="E8" i="1"/>
  <c r="B8" i="1"/>
  <c r="K7" i="1"/>
  <c r="H7" i="1"/>
  <c r="E7" i="1"/>
  <c r="B7" i="1"/>
  <c r="K6" i="1"/>
  <c r="H6" i="1"/>
  <c r="E6" i="1"/>
  <c r="B6" i="1"/>
  <c r="K5" i="1"/>
  <c r="H5" i="1"/>
  <c r="E5" i="1"/>
  <c r="B5" i="1"/>
  <c r="K4" i="1"/>
  <c r="H4" i="1"/>
  <c r="E4" i="1"/>
  <c r="B4" i="1"/>
  <c r="K3" i="1"/>
  <c r="H3" i="1"/>
  <c r="B3" i="1"/>
  <c r="N74" i="5"/>
  <c r="M76" i="5" s="1"/>
  <c r="R56" i="8" l="1"/>
  <c r="J37" i="8"/>
  <c r="J29" i="8"/>
  <c r="R48" i="8"/>
  <c r="R76" i="8"/>
  <c r="R12" i="8"/>
  <c r="R81" i="8"/>
  <c r="R65" i="8"/>
  <c r="M6" i="8"/>
  <c r="M39" i="3"/>
  <c r="M87" i="5"/>
  <c r="J23" i="8"/>
  <c r="R52" i="8"/>
  <c r="M1" i="1"/>
  <c r="M30" i="3"/>
  <c r="M82" i="5"/>
  <c r="E22" i="8"/>
  <c r="J27" i="8"/>
  <c r="J11" i="8"/>
  <c r="R32" i="8"/>
  <c r="R74" i="8"/>
  <c r="N61" i="1"/>
  <c r="M64" i="1" s="1"/>
  <c r="M21" i="3"/>
  <c r="M29" i="3"/>
  <c r="M49" i="3"/>
  <c r="R16" i="8"/>
  <c r="M38" i="3"/>
  <c r="M54" i="3"/>
  <c r="M80" i="5"/>
  <c r="M98" i="5"/>
  <c r="R22" i="8"/>
  <c r="J41" i="8"/>
  <c r="J33" i="8"/>
  <c r="J25" i="8"/>
  <c r="J17" i="8"/>
  <c r="J9" i="8"/>
  <c r="R83" i="8"/>
  <c r="R72" i="8"/>
  <c r="R30" i="8"/>
  <c r="R73" i="8"/>
  <c r="R29" i="8"/>
  <c r="R60" i="8"/>
  <c r="O71" i="8"/>
  <c r="J44" i="8"/>
  <c r="J45" i="8"/>
  <c r="M27" i="3"/>
  <c r="M94" i="5"/>
  <c r="M46" i="3"/>
  <c r="M23" i="3"/>
  <c r="M31" i="3"/>
  <c r="M34" i="3"/>
  <c r="M40" i="3"/>
  <c r="M42" i="3"/>
  <c r="M45" i="3"/>
  <c r="M48" i="3"/>
  <c r="M51" i="3"/>
  <c r="M53" i="3"/>
  <c r="M56" i="3"/>
  <c r="M83" i="5"/>
  <c r="M86" i="5"/>
  <c r="M88" i="5"/>
  <c r="M90" i="5"/>
  <c r="M91" i="5"/>
  <c r="M97" i="5"/>
  <c r="E14" i="8"/>
  <c r="J7" i="8"/>
  <c r="M77" i="5"/>
  <c r="E13" i="8"/>
  <c r="E31" i="8" s="1"/>
  <c r="R96" i="8"/>
  <c r="R92" i="8"/>
  <c r="R87" i="8"/>
  <c r="R82" i="8"/>
  <c r="R71" i="8"/>
  <c r="R34" i="8"/>
  <c r="R28" i="8"/>
  <c r="R23" i="8"/>
  <c r="R18" i="8"/>
  <c r="R7" i="8"/>
  <c r="R85" i="8"/>
  <c r="R21" i="8"/>
  <c r="R36" i="8"/>
  <c r="R67" i="8"/>
  <c r="R62" i="8"/>
  <c r="O91" i="8"/>
  <c r="O75" i="8"/>
  <c r="M35" i="8"/>
  <c r="O35" i="8" s="1"/>
  <c r="M26" i="8"/>
  <c r="O22" i="8"/>
  <c r="M10" i="8"/>
  <c r="O6" i="8"/>
  <c r="R44" i="8"/>
  <c r="R45" i="8"/>
  <c r="R50" i="8"/>
  <c r="R58" i="8"/>
  <c r="M20" i="3"/>
  <c r="M26" i="3"/>
  <c r="M32" i="3"/>
  <c r="M43" i="3"/>
  <c r="M79" i="5"/>
  <c r="M92" i="5"/>
  <c r="M24" i="3"/>
  <c r="M33" i="3"/>
  <c r="M41" i="3"/>
  <c r="M50" i="3"/>
  <c r="M55" i="3"/>
  <c r="M78" i="5"/>
  <c r="M84" i="5"/>
  <c r="M93" i="5"/>
  <c r="R94" i="8"/>
  <c r="R90" i="8"/>
  <c r="R84" i="8"/>
  <c r="R20" i="8"/>
  <c r="R10" i="8"/>
  <c r="R69" i="8"/>
  <c r="R38" i="8"/>
  <c r="R39" i="8"/>
  <c r="R61" i="8"/>
  <c r="O83" i="8"/>
  <c r="R57" i="8"/>
  <c r="R78" i="8"/>
  <c r="R14" i="8"/>
  <c r="R77" i="8"/>
  <c r="R13" i="8"/>
  <c r="R66" i="8"/>
  <c r="O26" i="8"/>
  <c r="O10" i="8"/>
  <c r="O8" i="8"/>
  <c r="R53" i="8"/>
  <c r="M84" i="1"/>
  <c r="M89" i="1"/>
  <c r="M96" i="1"/>
  <c r="M99" i="1"/>
  <c r="M107" i="1"/>
  <c r="M110" i="1"/>
  <c r="M119" i="1"/>
  <c r="M62" i="1"/>
  <c r="M86" i="1"/>
  <c r="M121" i="1"/>
  <c r="M69" i="1"/>
  <c r="M67" i="1"/>
  <c r="M112" i="1"/>
  <c r="M98" i="1"/>
  <c r="M95" i="5"/>
  <c r="M85" i="5"/>
  <c r="M96" i="5"/>
  <c r="M52" i="3"/>
  <c r="M36" i="3"/>
  <c r="M47" i="3"/>
  <c r="M25" i="3"/>
  <c r="R91" i="8"/>
  <c r="M75" i="5"/>
  <c r="R79" i="8"/>
  <c r="R31" i="8"/>
  <c r="R15" i="8"/>
  <c r="M35" i="3"/>
  <c r="M99" i="5"/>
  <c r="M89" i="5"/>
  <c r="M81" i="5"/>
  <c r="M44" i="3"/>
  <c r="M28" i="3"/>
  <c r="M57" i="3"/>
  <c r="M37" i="3"/>
  <c r="R95" i="8"/>
  <c r="O29" i="8"/>
  <c r="R93" i="8"/>
  <c r="R89" i="8"/>
  <c r="M94" i="8"/>
  <c r="O94" i="8" s="1"/>
  <c r="M90" i="8"/>
  <c r="O90" i="8" s="1"/>
  <c r="M86" i="8"/>
  <c r="O86" i="8" s="1"/>
  <c r="M82" i="8"/>
  <c r="O82" i="8" s="1"/>
  <c r="M78" i="8"/>
  <c r="O78" i="8" s="1"/>
  <c r="M74" i="8"/>
  <c r="O74" i="8" s="1"/>
  <c r="M70" i="8"/>
  <c r="O70" i="8" s="1"/>
  <c r="M34" i="8"/>
  <c r="O34" i="8" s="1"/>
  <c r="M30" i="8"/>
  <c r="O30" i="8" s="1"/>
  <c r="M29" i="8"/>
  <c r="M25" i="8"/>
  <c r="O25" i="8" s="1"/>
  <c r="M21" i="8"/>
  <c r="O21" i="8" s="1"/>
  <c r="M17" i="8"/>
  <c r="O17" i="8" s="1"/>
  <c r="M13" i="8"/>
  <c r="O13" i="8" s="1"/>
  <c r="M9" i="8"/>
  <c r="O9" i="8" s="1"/>
  <c r="M5" i="8"/>
  <c r="I54" i="8" s="1" a="1"/>
  <c r="M96" i="8"/>
  <c r="O96" i="8" s="1"/>
  <c r="M92" i="8"/>
  <c r="O92" i="8" s="1"/>
  <c r="M88" i="8"/>
  <c r="O88" i="8" s="1"/>
  <c r="M84" i="8"/>
  <c r="O84" i="8" s="1"/>
  <c r="M80" i="8"/>
  <c r="O80" i="8" s="1"/>
  <c r="M76" i="8"/>
  <c r="O76" i="8" s="1"/>
  <c r="M72" i="8"/>
  <c r="O72" i="8" s="1"/>
  <c r="M68" i="8"/>
  <c r="O68" i="8" s="1"/>
  <c r="M32" i="8"/>
  <c r="O32" i="8" s="1"/>
  <c r="M27" i="8"/>
  <c r="O27" i="8" s="1"/>
  <c r="M23" i="8"/>
  <c r="O23" i="8" s="1"/>
  <c r="M19" i="8"/>
  <c r="O19" i="8" s="1"/>
  <c r="M15" i="8"/>
  <c r="O15" i="8" s="1"/>
  <c r="M11" i="8"/>
  <c r="O11" i="8" s="1"/>
  <c r="M7" i="8"/>
  <c r="O7" i="8" s="1"/>
  <c r="M93" i="8"/>
  <c r="O93" i="8" s="1"/>
  <c r="M89" i="8"/>
  <c r="O89" i="8" s="1"/>
  <c r="M85" i="8"/>
  <c r="O85" i="8" s="1"/>
  <c r="M81" i="8"/>
  <c r="O81" i="8" s="1"/>
  <c r="M77" i="8"/>
  <c r="O77" i="8" s="1"/>
  <c r="M73" i="8"/>
  <c r="O73" i="8" s="1"/>
  <c r="M69" i="8"/>
  <c r="O69" i="8" s="1"/>
  <c r="M33" i="8"/>
  <c r="O33" i="8" s="1"/>
  <c r="M28" i="8"/>
  <c r="O28" i="8" s="1"/>
  <c r="M24" i="8"/>
  <c r="O24" i="8" s="1"/>
  <c r="M20" i="8"/>
  <c r="O20" i="8" s="1"/>
  <c r="M16" i="8"/>
  <c r="O16" i="8" s="1"/>
  <c r="M12" i="8"/>
  <c r="O12" i="8" s="1"/>
  <c r="M108" i="1" l="1"/>
  <c r="M76" i="1"/>
  <c r="M113" i="1"/>
  <c r="M81" i="1"/>
  <c r="M109" i="1"/>
  <c r="M97" i="1"/>
  <c r="M85" i="1"/>
  <c r="M88" i="1"/>
  <c r="M105" i="1"/>
  <c r="M83" i="1"/>
  <c r="M68" i="1"/>
  <c r="M93" i="1"/>
  <c r="M78" i="1"/>
  <c r="M100" i="1"/>
  <c r="M73" i="1"/>
  <c r="M80" i="1"/>
  <c r="M115" i="1"/>
  <c r="M103" i="1"/>
  <c r="M92" i="1"/>
  <c r="M74" i="1"/>
  <c r="M87" i="1"/>
  <c r="M90" i="1"/>
  <c r="M79" i="1"/>
  <c r="M82" i="1"/>
  <c r="M104" i="1"/>
  <c r="M77" i="1"/>
  <c r="M75" i="1"/>
  <c r="M65" i="1"/>
  <c r="M71" i="1"/>
  <c r="M66" i="1"/>
  <c r="M114" i="1"/>
  <c r="M102" i="1"/>
  <c r="M70" i="1"/>
  <c r="M106" i="1"/>
  <c r="M117" i="1"/>
  <c r="M95" i="1"/>
  <c r="M116" i="1"/>
  <c r="M118" i="1"/>
  <c r="M72" i="1"/>
  <c r="M94" i="1"/>
  <c r="M120" i="1"/>
  <c r="M63" i="1"/>
  <c r="M111" i="1"/>
  <c r="M101" i="1"/>
  <c r="M91" i="1"/>
  <c r="E32" i="8"/>
  <c r="I55" i="8"/>
  <c r="I56" i="8"/>
  <c r="I54" i="8"/>
  <c r="I58" i="8"/>
  <c r="I59" i="8"/>
  <c r="I57" i="8"/>
  <c r="O5" i="8"/>
  <c r="O99" i="8" l="1"/>
  <c r="O98" i="8"/>
</calcChain>
</file>

<file path=xl/connections.xml><?xml version="1.0" encoding="utf-8"?>
<connections xmlns="http://schemas.openxmlformats.org/spreadsheetml/2006/main">
  <connection id="1" keepAlive="1" name="Query - 200N_20Ns_orange_filled_1" description="Connection to the '200N_20Ns_orange_filled_1' query in the workbook." type="5" refreshedVersion="6" background="1" saveData="1">
    <dbPr connection="Provider=Microsoft.Mashup.OleDb.1;Data Source=$Workbook$;Location=200N_20Ns_orange_filled_1;Extended Properties=&quot;&quot;" command="SELECT * FROM [200N_20Ns_orange_filled_1]"/>
  </connection>
  <connection id="2" keepAlive="1" name="Query - 300N_20Ns_orange_filled_1" description="Connection to the '300N_20Ns_orange_filled_1' query in the workbook." type="5" refreshedVersion="6" background="1" saveData="1">
    <dbPr connection="Provider=Microsoft.Mashup.OleDb.1;Data Source=$Workbook$;Location=300N_20Ns_orange_filled_1;Extended Properties=&quot;&quot;" command="SELECT * FROM [300N_20Ns_orange_filled_1]"/>
  </connection>
  <connection id="3" keepAlive="1" name="Query - 500N_20Ns_orange_filled_1" description="Connection to the '500N_20Ns_orange_filled_1' query in the workbook." type="5" refreshedVersion="6" background="1" saveData="1">
    <dbPr connection="Provider=Microsoft.Mashup.OleDb.1;Data Source=$Workbook$;Location=500N_20Ns_orange_filled_1;Extended Properties=&quot;&quot;" command="SELECT * FROM [500N_20Ns_orange_filled_1]"/>
  </connection>
</connections>
</file>

<file path=xl/sharedStrings.xml><?xml version="1.0" encoding="utf-8"?>
<sst xmlns="http://schemas.openxmlformats.org/spreadsheetml/2006/main" count="13742" uniqueCount="4867">
  <si>
    <t>2018.02.05. 15:38:36:416</t>
  </si>
  <si>
    <t>00:00:03:48:900</t>
  </si>
  <si>
    <t>0,1731632</t>
  </si>
  <si>
    <t>5,7366795</t>
  </si>
  <si>
    <t>1344,9023</t>
  </si>
  <si>
    <t>2018.02.05. 15:38:37:369</t>
  </si>
  <si>
    <t>00:00:03:49:853</t>
  </si>
  <si>
    <t>0,0236175</t>
  </si>
  <si>
    <t>5,739102</t>
  </si>
  <si>
    <t>1275,185</t>
  </si>
  <si>
    <t>2018.02.05. 15:38:38:235</t>
  </si>
  <si>
    <t>00:00:03:50:719</t>
  </si>
  <si>
    <t>0,024033</t>
  </si>
  <si>
    <t>5,7391031</t>
  </si>
  <si>
    <t>1419,7093</t>
  </si>
  <si>
    <t>2018.02.05. 15:38:39:100</t>
  </si>
  <si>
    <t>00:00:03:51:584</t>
  </si>
  <si>
    <t>0,0039194</t>
  </si>
  <si>
    <t>5,7446096</t>
  </si>
  <si>
    <t>1974,8714</t>
  </si>
  <si>
    <t>2018.02.05. 15:38:39:966</t>
  </si>
  <si>
    <t>00:00:03:52:450</t>
  </si>
  <si>
    <t>-0,0066222</t>
  </si>
  <si>
    <t>1914,3238</t>
  </si>
  <si>
    <t>2018.02.05. 15:38:40:831</t>
  </si>
  <si>
    <t>00:00:03:53:315</t>
  </si>
  <si>
    <t>-0,006124</t>
  </si>
  <si>
    <t>1828,2857</t>
  </si>
  <si>
    <t>2018.02.05. 15:38:41:696</t>
  </si>
  <si>
    <t>00:00:03:54:180</t>
  </si>
  <si>
    <t>-0,0058007</t>
  </si>
  <si>
    <t>1770,8087</t>
  </si>
  <si>
    <t>2018.02.05. 15:38:42:561</t>
  </si>
  <si>
    <t>00:00:03:55:045</t>
  </si>
  <si>
    <t>-0,0055989</t>
  </si>
  <si>
    <t>1778,7114</t>
  </si>
  <si>
    <t>2018.02.05. 15:38:43:426</t>
  </si>
  <si>
    <t>00:00:03:55:910</t>
  </si>
  <si>
    <t>-0,005296</t>
  </si>
  <si>
    <t>1852,3372</t>
  </si>
  <si>
    <t>2018.02.05. 15:38:44:292</t>
  </si>
  <si>
    <t>00:00:03:56:776</t>
  </si>
  <si>
    <t>-0,0052789</t>
  </si>
  <si>
    <t>1792,1869</t>
  </si>
  <si>
    <t>2018.02.05. 15:38:45:157</t>
  </si>
  <si>
    <t>00:00:03:57:641</t>
  </si>
  <si>
    <t>-0,0051489</t>
  </si>
  <si>
    <t>5,7464888</t>
  </si>
  <si>
    <t>1794,9571</t>
  </si>
  <si>
    <t>2018.02.05. 15:38:46:023</t>
  </si>
  <si>
    <t>00:00:03:58:507</t>
  </si>
  <si>
    <t>-0,0049975</t>
  </si>
  <si>
    <t>1807,7774</t>
  </si>
  <si>
    <t>2018.02.05. 15:38:46:889</t>
  </si>
  <si>
    <t>00:00:03:59:373</t>
  </si>
  <si>
    <t>-0,004946</t>
  </si>
  <si>
    <t>1813,0602</t>
  </si>
  <si>
    <t>2018.02.05. 15:38:47:754</t>
  </si>
  <si>
    <t>00:00:04:00:238</t>
  </si>
  <si>
    <t>-0,0048268</t>
  </si>
  <si>
    <t>1800,1003</t>
  </si>
  <si>
    <t>2018.02.05. 15:38:48:619</t>
  </si>
  <si>
    <t>00:00:04:01:103</t>
  </si>
  <si>
    <t>1837,1976</t>
  </si>
  <si>
    <t>2018.02.05. 15:38:49:484</t>
  </si>
  <si>
    <t>00:00:04:01:968</t>
  </si>
  <si>
    <t>-0,0045927</t>
  </si>
  <si>
    <t>1816,8934</t>
  </si>
  <si>
    <t>2018.02.05. 15:38:50:350</t>
  </si>
  <si>
    <t>00:00:04:02:834</t>
  </si>
  <si>
    <t>-0,0045959</t>
  </si>
  <si>
    <t>5,7464813</t>
  </si>
  <si>
    <t>1838,6257</t>
  </si>
  <si>
    <t>2018.02.05. 15:38:51:215</t>
  </si>
  <si>
    <t>00:00:04:03:699</t>
  </si>
  <si>
    <t>-0,0045948</t>
  </si>
  <si>
    <t>5,7464823</t>
  </si>
  <si>
    <t>1813,1998</t>
  </si>
  <si>
    <t>2018.02.05. 15:38:52:080</t>
  </si>
  <si>
    <t>00:00:04:04:564</t>
  </si>
  <si>
    <t>-0,0043726</t>
  </si>
  <si>
    <t>1826,6751</t>
  </si>
  <si>
    <t>2018.02.05. 15:38:52:946</t>
  </si>
  <si>
    <t>00:00:04:05:430</t>
  </si>
  <si>
    <t>-0,0042502</t>
  </si>
  <si>
    <t>1764,7207</t>
  </si>
  <si>
    <t>2018.02.05. 15:38:53:811</t>
  </si>
  <si>
    <t>00:00:04:06:295</t>
  </si>
  <si>
    <t>-0,0042544</t>
  </si>
  <si>
    <t>1749,7421</t>
  </si>
  <si>
    <t>2018.02.05. 15:38:54:676</t>
  </si>
  <si>
    <t>00:00:04:07:160</t>
  </si>
  <si>
    <t>-0,0042555</t>
  </si>
  <si>
    <t>1780,2683</t>
  </si>
  <si>
    <t>2018.02.05. 15:38:55:541</t>
  </si>
  <si>
    <t>00:00:04:08:025</t>
  </si>
  <si>
    <t>-0,0042566</t>
  </si>
  <si>
    <t>1795,1182</t>
  </si>
  <si>
    <t>2018.02.05. 15:38:56:407</t>
  </si>
  <si>
    <t>00:00:04:08:891</t>
  </si>
  <si>
    <t>1747,9812</t>
  </si>
  <si>
    <t>2018.02.05. 15:38:57:273</t>
  </si>
  <si>
    <t>00:00:04:09:757</t>
  </si>
  <si>
    <t>-0,0040418</t>
  </si>
  <si>
    <t>5,7464834</t>
  </si>
  <si>
    <t>1782,362</t>
  </si>
  <si>
    <t>2018.02.05. 15:38:58:138</t>
  </si>
  <si>
    <t>00:00:04:10:622</t>
  </si>
  <si>
    <t>-0,0039259</t>
  </si>
  <si>
    <t>5,746478</t>
  </si>
  <si>
    <t>1765,3864</t>
  </si>
  <si>
    <t>2018.02.05. 15:38:59:003</t>
  </si>
  <si>
    <t>00:00:04:11:487</t>
  </si>
  <si>
    <t>-0,0039216</t>
  </si>
  <si>
    <t>5,7464662</t>
  </si>
  <si>
    <t>1728,45</t>
  </si>
  <si>
    <t>2018.02.05. 15:38:59:869</t>
  </si>
  <si>
    <t>00:00:04:12:353</t>
  </si>
  <si>
    <t>-0,0039248</t>
  </si>
  <si>
    <t>5,7464759</t>
  </si>
  <si>
    <t>1731,0807</t>
  </si>
  <si>
    <t>2018.02.05. 15:39:00:734</t>
  </si>
  <si>
    <t>00:00:04:13:218</t>
  </si>
  <si>
    <t>-0,0039226</t>
  </si>
  <si>
    <t>1750,0857</t>
  </si>
  <si>
    <t>2018.02.05. 15:39:01:599</t>
  </si>
  <si>
    <t>00:00:04:14:083</t>
  </si>
  <si>
    <t>-0,003928</t>
  </si>
  <si>
    <t>1804,8462</t>
  </si>
  <si>
    <t>2018.02.05. 15:39:02:464</t>
  </si>
  <si>
    <t>00:00:04:14:948</t>
  </si>
  <si>
    <t>-0,0038947</t>
  </si>
  <si>
    <t>1745,5438</t>
  </si>
  <si>
    <t>2018.02.05. 15:39:03:330</t>
  </si>
  <si>
    <t>00:00:04:15:814</t>
  </si>
  <si>
    <t>-0,0039269</t>
  </si>
  <si>
    <t>5,7464791</t>
  </si>
  <si>
    <t>1761,7249</t>
  </si>
  <si>
    <t>2018.02.05. 15:39:04:195</t>
  </si>
  <si>
    <t>00:00:04:16:679</t>
  </si>
  <si>
    <t>-0,0038314</t>
  </si>
  <si>
    <t>1744,2339</t>
  </si>
  <si>
    <t>Data Instr INSTR 2/5/2018 15:40:26</t>
  </si>
  <si>
    <t>2018.02.05. 15:40:26</t>
  </si>
  <si>
    <t>2018.02.05. 15:40:26:600</t>
  </si>
  <si>
    <t>0,0202553</t>
  </si>
  <si>
    <t>5,7421098</t>
  </si>
  <si>
    <t>1429,3514</t>
  </si>
  <si>
    <t>2018.02.05. 15:40:27:465</t>
  </si>
  <si>
    <t>0,0202618</t>
  </si>
  <si>
    <t>5,7421141</t>
  </si>
  <si>
    <t>1416,1337</t>
  </si>
  <si>
    <t>2018.02.05. 15:40:28:331</t>
  </si>
  <si>
    <t>5,7421227</t>
  </si>
  <si>
    <t>1422,8231</t>
  </si>
  <si>
    <t>2018.02.05. 15:40:29:196</t>
  </si>
  <si>
    <t>0,0202285</t>
  </si>
  <si>
    <t>5,7421205</t>
  </si>
  <si>
    <t>1439,4659</t>
  </si>
  <si>
    <t>2018.02.05. 15:40:30:061</t>
  </si>
  <si>
    <t>0,0202478</t>
  </si>
  <si>
    <t>5,7421184</t>
  </si>
  <si>
    <t>1428,2239</t>
  </si>
  <si>
    <t>2018.02.05. 15:40:30:926</t>
  </si>
  <si>
    <t>00:00:00:04:326</t>
  </si>
  <si>
    <t>0,0202586</t>
  </si>
  <si>
    <t>1433,4423</t>
  </si>
  <si>
    <t>2018.02.05. 15:40:31:792</t>
  </si>
  <si>
    <t>5,7421259</t>
  </si>
  <si>
    <t>1436,4595</t>
  </si>
  <si>
    <t>2018.02.05. 15:40:32:657</t>
  </si>
  <si>
    <t>00:00:00:06:057</t>
  </si>
  <si>
    <t>1439,7021</t>
  </si>
  <si>
    <t>2018.02.05. 15:40:33:522</t>
  </si>
  <si>
    <t>00:00:00:06:922</t>
  </si>
  <si>
    <t>0,0201598</t>
  </si>
  <si>
    <t>5,7421291</t>
  </si>
  <si>
    <t>1444,8775</t>
  </si>
  <si>
    <t>2018.02.05. 15:40:34:387</t>
  </si>
  <si>
    <t>00:00:00:07:787</t>
  </si>
  <si>
    <t>0,0202532</t>
  </si>
  <si>
    <t>5,7421237</t>
  </si>
  <si>
    <t>1448,249</t>
  </si>
  <si>
    <t>2018.02.05. 15:40:35:252</t>
  </si>
  <si>
    <t>00:00:00:08:652</t>
  </si>
  <si>
    <t>0,0202435</t>
  </si>
  <si>
    <t>1452,4151</t>
  </si>
  <si>
    <t>2018.02.05. 15:40:36:118</t>
  </si>
  <si>
    <t>00:00:00:09:518</t>
  </si>
  <si>
    <t>0,0202425</t>
  </si>
  <si>
    <t>5,7421216</t>
  </si>
  <si>
    <t>1434,5912</t>
  </si>
  <si>
    <t>2018.02.05. 15:40:36:982</t>
  </si>
  <si>
    <t>00:00:00:10:382</t>
  </si>
  <si>
    <t>0,0202629</t>
  </si>
  <si>
    <t>644,69671</t>
  </si>
  <si>
    <t>2018.02.05. 15:40:37:935</t>
  </si>
  <si>
    <t>00:00:00:11:335</t>
  </si>
  <si>
    <t>0,1051457</t>
  </si>
  <si>
    <t>5,7378038</t>
  </si>
  <si>
    <t>442,28653</t>
  </si>
  <si>
    <t>2018.02.05. 15:40:38:801</t>
  </si>
  <si>
    <t>00:00:00:12:201</t>
  </si>
  <si>
    <t>0,2965886</t>
  </si>
  <si>
    <t>5,7364261</t>
  </si>
  <si>
    <t>382,5549</t>
  </si>
  <si>
    <t>2018.02.05. 15:40:39:666</t>
  </si>
  <si>
    <t>00:00:00:13:066</t>
  </si>
  <si>
    <t>0,4738185</t>
  </si>
  <si>
    <t>5,7356701</t>
  </si>
  <si>
    <t>346,37887</t>
  </si>
  <si>
    <t>2018.02.05. 15:40:40:531</t>
  </si>
  <si>
    <t>00:00:00:13:931</t>
  </si>
  <si>
    <t>0,6471152</t>
  </si>
  <si>
    <t>5,7347509</t>
  </si>
  <si>
    <t>325,08612</t>
  </si>
  <si>
    <t>2018.02.05. 15:40:41:396</t>
  </si>
  <si>
    <t>00:00:00:14:796</t>
  </si>
  <si>
    <t>0,8178311</t>
  </si>
  <si>
    <t>5,7344019</t>
  </si>
  <si>
    <t>312,13611</t>
  </si>
  <si>
    <t>2018.02.05. 15:40:42:262</t>
  </si>
  <si>
    <t>00:00:00:15:662</t>
  </si>
  <si>
    <t>0,9925709</t>
  </si>
  <si>
    <t>5,7337351</t>
  </si>
  <si>
    <t>300,75013</t>
  </si>
  <si>
    <t>2018.02.05. 15:40:43:128</t>
  </si>
  <si>
    <t>00:00:00:16:528</t>
  </si>
  <si>
    <t>1,1672034</t>
  </si>
  <si>
    <t>293,75023</t>
  </si>
  <si>
    <t>2018.02.05. 15:40:43:994</t>
  </si>
  <si>
    <t>00:00:00:17:394</t>
  </si>
  <si>
    <t>1,3310043</t>
  </si>
  <si>
    <t>287,60799</t>
  </si>
  <si>
    <t>2018.02.05. 15:40:44:862</t>
  </si>
  <si>
    <t>1,5037811</t>
  </si>
  <si>
    <t>282,35349</t>
  </si>
  <si>
    <t>2018.02.05. 15:40:45:727</t>
  </si>
  <si>
    <t>00:00:00:19:127</t>
  </si>
  <si>
    <t>1,677634</t>
  </si>
  <si>
    <t>5,7324594</t>
  </si>
  <si>
    <t>277,57562</t>
  </si>
  <si>
    <t>2018.02.05. 15:40:46:592</t>
  </si>
  <si>
    <t>00:00:00:19:992</t>
  </si>
  <si>
    <t>1,8513247</t>
  </si>
  <si>
    <t>274,3349</t>
  </si>
  <si>
    <t>2018.02.05. 15:40:47:457</t>
  </si>
  <si>
    <t>00:00:00:20:857</t>
  </si>
  <si>
    <t>2,0194101</t>
  </si>
  <si>
    <t>5,7320471</t>
  </si>
  <si>
    <t>276,31755</t>
  </si>
  <si>
    <t>2018.02.05. 15:40:48:323</t>
  </si>
  <si>
    <t>1,9057661</t>
  </si>
  <si>
    <t>280,16046</t>
  </si>
  <si>
    <t>2018.02.05. 15:40:49:188</t>
  </si>
  <si>
    <t>1,731168</t>
  </si>
  <si>
    <t>285,71444</t>
  </si>
  <si>
    <t>2018.02.05. 15:40:50:052</t>
  </si>
  <si>
    <t>00:00:00:23:452</t>
  </si>
  <si>
    <t>1,560442</t>
  </si>
  <si>
    <t>288,08889</t>
  </si>
  <si>
    <t>2018.02.05. 15:40:50:918</t>
  </si>
  <si>
    <t>00:00:00:24:318</t>
  </si>
  <si>
    <t>1,3878865</t>
  </si>
  <si>
    <t>291,85344</t>
  </si>
  <si>
    <t>2018.02.05. 15:40:51:783</t>
  </si>
  <si>
    <t>00:00:00:25:183</t>
  </si>
  <si>
    <t>1,2152726</t>
  </si>
  <si>
    <t>5,7330532</t>
  </si>
  <si>
    <t>297,49332</t>
  </si>
  <si>
    <t>2018.02.05. 15:40:52:648</t>
  </si>
  <si>
    <t>00:00:00:26:048</t>
  </si>
  <si>
    <t>1,0468393</t>
  </si>
  <si>
    <t>308,91364</t>
  </si>
  <si>
    <t>2018.02.05. 15:40:53:513</t>
  </si>
  <si>
    <t>00:00:00:26:913</t>
  </si>
  <si>
    <t>0,8823933</t>
  </si>
  <si>
    <t>322,87373</t>
  </si>
  <si>
    <t>2018.02.05. 15:40:54:379</t>
  </si>
  <si>
    <t>00:00:00:27:779</t>
  </si>
  <si>
    <t>0,7095993</t>
  </si>
  <si>
    <t>344,84921</t>
  </si>
  <si>
    <t>2018.02.05. 15:40:55:245</t>
  </si>
  <si>
    <t>0,5386232</t>
  </si>
  <si>
    <t>381,78954</t>
  </si>
  <si>
    <t>2018.02.05. 15:40:56:110</t>
  </si>
  <si>
    <t>00:00:00:29:510</t>
  </si>
  <si>
    <t>0,3689024</t>
  </si>
  <si>
    <t>488,43269</t>
  </si>
  <si>
    <t>2018.02.05. 15:40:56:976</t>
  </si>
  <si>
    <t>00:00:00:30:376</t>
  </si>
  <si>
    <t>0,1886712</t>
  </si>
  <si>
    <t>5,737152</t>
  </si>
  <si>
    <t>1134,1834</t>
  </si>
  <si>
    <t>2018.02.05. 15:40:57:842</t>
  </si>
  <si>
    <t>00:00:00:31:242</t>
  </si>
  <si>
    <t>0,027626</t>
  </si>
  <si>
    <t>5,7400019</t>
  </si>
  <si>
    <t>945,5521</t>
  </si>
  <si>
    <t>2018.02.05. 15:40:58:707</t>
  </si>
  <si>
    <t>00:00:00:32:107</t>
  </si>
  <si>
    <t>0,0732523</t>
  </si>
  <si>
    <t>5,7377189</t>
  </si>
  <si>
    <t>524,2373</t>
  </si>
  <si>
    <t>2018.02.05. 15:40:59:572</t>
  </si>
  <si>
    <t>00:00:00:32:972</t>
  </si>
  <si>
    <t>0,2441178</t>
  </si>
  <si>
    <t>5,7363928</t>
  </si>
  <si>
    <t>424,71001</t>
  </si>
  <si>
    <t>2018.02.05. 15:41:00:437</t>
  </si>
  <si>
    <t>00:00:00:33:837</t>
  </si>
  <si>
    <t>0,4180455</t>
  </si>
  <si>
    <t>5,7354102</t>
  </si>
  <si>
    <t>373,32654</t>
  </si>
  <si>
    <t>2018.02.05. 15:41:01:303</t>
  </si>
  <si>
    <t>00:00:00:34:703</t>
  </si>
  <si>
    <t>0,5910264</t>
  </si>
  <si>
    <t>344,58407</t>
  </si>
  <si>
    <t>2018.02.05. 15:41:02:167</t>
  </si>
  <si>
    <t>00:00:00:35:567</t>
  </si>
  <si>
    <t>0,7688824</t>
  </si>
  <si>
    <t>5,7340873</t>
  </si>
  <si>
    <t>323,36429</t>
  </si>
  <si>
    <t>2018.02.05. 15:41:03:032</t>
  </si>
  <si>
    <t>00:00:00:36:432</t>
  </si>
  <si>
    <t>0,9441247</t>
  </si>
  <si>
    <t>311,68741</t>
  </si>
  <si>
    <t>2018.02.05. 15:41:03:897</t>
  </si>
  <si>
    <t>00:00:00:37:297</t>
  </si>
  <si>
    <t>1,1090327</t>
  </si>
  <si>
    <t>5,7333883</t>
  </si>
  <si>
    <t>302,24221</t>
  </si>
  <si>
    <t>2018.02.05. 15:41:04:763</t>
  </si>
  <si>
    <t>00:00:00:38:163</t>
  </si>
  <si>
    <t>1,2780266</t>
  </si>
  <si>
    <t>5,73305</t>
  </si>
  <si>
    <t>293,85865</t>
  </si>
  <si>
    <t>2018.02.05. 15:41:05:627</t>
  </si>
  <si>
    <t>00:00:00:39:027</t>
  </si>
  <si>
    <t>1,4506671</t>
  </si>
  <si>
    <t>290,23147</t>
  </si>
  <si>
    <t>2018.02.05. 15:41:06:494</t>
  </si>
  <si>
    <t>00:00:00:39:894</t>
  </si>
  <si>
    <t>1,625306</t>
  </si>
  <si>
    <t>5,7324261</t>
  </si>
  <si>
    <t>285,17343</t>
  </si>
  <si>
    <t>2018.02.05. 15:41:07:359</t>
  </si>
  <si>
    <t>00:00:00:40:759</t>
  </si>
  <si>
    <t>1,7972217</t>
  </si>
  <si>
    <t>2018.02.05. 15:41:08:225</t>
  </si>
  <si>
    <t>00:00:00:41:625</t>
  </si>
  <si>
    <t>1,9664065</t>
  </si>
  <si>
    <t>279,2738</t>
  </si>
  <si>
    <t>2018.02.05. 15:41:09:091</t>
  </si>
  <si>
    <t>00:00:00:42:491</t>
  </si>
  <si>
    <t>2,0148421</t>
  </si>
  <si>
    <t>284,14185</t>
  </si>
  <si>
    <t>2018.02.05. 15:41:09:957</t>
  </si>
  <si>
    <t>1,8426</t>
  </si>
  <si>
    <t>287,0455</t>
  </si>
  <si>
    <t>2018.02.05. 15:41:10:822</t>
  </si>
  <si>
    <t>00:00:00:44:222</t>
  </si>
  <si>
    <t>1,6676089</t>
  </si>
  <si>
    <t>5,7323821</t>
  </si>
  <si>
    <t>289,903</t>
  </si>
  <si>
    <t>2018.02.05. 15:41:11:687</t>
  </si>
  <si>
    <t>00:00:00:45:087</t>
  </si>
  <si>
    <t>1,4996845</t>
  </si>
  <si>
    <t>293,72125</t>
  </si>
  <si>
    <t>2018.02.05. 15:41:12:552</t>
  </si>
  <si>
    <t>00:00:00:45:952</t>
  </si>
  <si>
    <t>1,3258682</t>
  </si>
  <si>
    <t>299,7046</t>
  </si>
  <si>
    <t>2018.02.05. 15:41:13:417</t>
  </si>
  <si>
    <t>00:00:00:46:817</t>
  </si>
  <si>
    <t>1,1540921</t>
  </si>
  <si>
    <t>308,54867</t>
  </si>
  <si>
    <t>2018.02.05. 15:41:14:283</t>
  </si>
  <si>
    <t>00:00:00:47:683</t>
  </si>
  <si>
    <t>0,9828787</t>
  </si>
  <si>
    <t>5,7333893</t>
  </si>
  <si>
    <t>320,57228</t>
  </si>
  <si>
    <t>2018.02.05. 15:41:15:148</t>
  </si>
  <si>
    <t>00:00:00:48:548</t>
  </si>
  <si>
    <t>0,8170086</t>
  </si>
  <si>
    <t>5,7337244</t>
  </si>
  <si>
    <t>341,8994</t>
  </si>
  <si>
    <t>2018.02.05. 15:41:16:013</t>
  </si>
  <si>
    <t>00:00:00:49:413</t>
  </si>
  <si>
    <t>0,6444145</t>
  </si>
  <si>
    <t>5,7342033</t>
  </si>
  <si>
    <t>380,32859</t>
  </si>
  <si>
    <t>2018.02.05. 15:41:16:878</t>
  </si>
  <si>
    <t>00:00:00:50:278</t>
  </si>
  <si>
    <t>0,4608254</t>
  </si>
  <si>
    <t>5,7347305</t>
  </si>
  <si>
    <t>446,87012</t>
  </si>
  <si>
    <t>2018.02.05. 15:41:17:743</t>
  </si>
  <si>
    <t>00:00:00:51:143</t>
  </si>
  <si>
    <t>0,2960904</t>
  </si>
  <si>
    <t>5,7357378</t>
  </si>
  <si>
    <t>632,467</t>
  </si>
  <si>
    <t>2018.02.05. 15:41:18:609</t>
  </si>
  <si>
    <t>00:00:00:52:009</t>
  </si>
  <si>
    <t>0,1223374</t>
  </si>
  <si>
    <t>5,7382945</t>
  </si>
  <si>
    <t>1194,2498</t>
  </si>
  <si>
    <t>2018.02.05. 15:41:19:474</t>
  </si>
  <si>
    <t>00:00:00:52:874</t>
  </si>
  <si>
    <t>0,0234016</t>
  </si>
  <si>
    <t>5,7396819</t>
  </si>
  <si>
    <t>820,08408</t>
  </si>
  <si>
    <t>2018.02.05. 15:41:20:339</t>
  </si>
  <si>
    <t>00:00:00:53:739</t>
  </si>
  <si>
    <t>0,1165872</t>
  </si>
  <si>
    <t>5,7370811</t>
  </si>
  <si>
    <t>503,61652</t>
  </si>
  <si>
    <t>2018.02.05. 15:41:21:205</t>
  </si>
  <si>
    <t>00:00:00:54:605</t>
  </si>
  <si>
    <t>0,2969881</t>
  </si>
  <si>
    <t>5,7358108</t>
  </si>
  <si>
    <t>410,85403</t>
  </si>
  <si>
    <t>2018.02.05. 15:41:22:072</t>
  </si>
  <si>
    <t>00:00:00:55:472</t>
  </si>
  <si>
    <t>0,4716043</t>
  </si>
  <si>
    <t>5,7350709</t>
  </si>
  <si>
    <t>369,31295</t>
  </si>
  <si>
    <t>2018.02.05. 15:41:22:938</t>
  </si>
  <si>
    <t>00:00:00:56:338</t>
  </si>
  <si>
    <t>0,6486389</t>
  </si>
  <si>
    <t>5,7343966</t>
  </si>
  <si>
    <t>344,67102</t>
  </si>
  <si>
    <t>2018.02.05. 15:41:23:803</t>
  </si>
  <si>
    <t>00:00:00:57:203</t>
  </si>
  <si>
    <t>0,8169453</t>
  </si>
  <si>
    <t>5,7340626</t>
  </si>
  <si>
    <t>323,41689</t>
  </si>
  <si>
    <t>2018.02.05. 15:41:24:668</t>
  </si>
  <si>
    <t>00:00:00:58:068</t>
  </si>
  <si>
    <t>0,9869226</t>
  </si>
  <si>
    <t>313,44356</t>
  </si>
  <si>
    <t>2018.02.05. 15:41:25:533</t>
  </si>
  <si>
    <t>00:00:00:58:933</t>
  </si>
  <si>
    <t>1,1547654</t>
  </si>
  <si>
    <t>5,7333904</t>
  </si>
  <si>
    <t>302,72741</t>
  </si>
  <si>
    <t>2018.02.05. 15:41:26:398</t>
  </si>
  <si>
    <t>00:00:00:59:798</t>
  </si>
  <si>
    <t>1,3282306</t>
  </si>
  <si>
    <t>5,7330543</t>
  </si>
  <si>
    <t>293,77385</t>
  </si>
  <si>
    <t>2018.02.05. 15:41:27:263</t>
  </si>
  <si>
    <t>00:00:01:00:663</t>
  </si>
  <si>
    <t>1,5041215</t>
  </si>
  <si>
    <t>286,23613</t>
  </si>
  <si>
    <t>2018.02.05. 15:41:28:128</t>
  </si>
  <si>
    <t>00:00:01:01:528</t>
  </si>
  <si>
    <t>1,6844592</t>
  </si>
  <si>
    <t>280,53187</t>
  </si>
  <si>
    <t>2018.02.05. 15:41:28:993</t>
  </si>
  <si>
    <t>00:00:01:02:393</t>
  </si>
  <si>
    <t>1,8596972</t>
  </si>
  <si>
    <t>275,88602</t>
  </si>
  <si>
    <t>2018.02.05. 15:41:29:859</t>
  </si>
  <si>
    <t>00:00:01:03:259</t>
  </si>
  <si>
    <t>2,0159181</t>
  </si>
  <si>
    <t>5,7320374</t>
  </si>
  <si>
    <t>279,04515</t>
  </si>
  <si>
    <t>2018.02.05. 15:41:30:724</t>
  </si>
  <si>
    <t>00:00:01:04:124</t>
  </si>
  <si>
    <t>1,9096254</t>
  </si>
  <si>
    <t>283,55683</t>
  </si>
  <si>
    <t>2018.02.05. 15:41:31:590</t>
  </si>
  <si>
    <t>00:00:01:04:990</t>
  </si>
  <si>
    <t>1,7395631</t>
  </si>
  <si>
    <t>285,84325</t>
  </si>
  <si>
    <t>2018.02.05. 15:41:32:455</t>
  </si>
  <si>
    <t>00:00:01:05:855</t>
  </si>
  <si>
    <t>1,5679995</t>
  </si>
  <si>
    <t>289,70334</t>
  </si>
  <si>
    <t>2018.02.05. 15:41:33:321</t>
  </si>
  <si>
    <t>00:00:01:06:721</t>
  </si>
  <si>
    <t>1,398382</t>
  </si>
  <si>
    <t>295,05339</t>
  </si>
  <si>
    <t>2018.02.05. 15:41:34:187</t>
  </si>
  <si>
    <t>00:00:01:07:587</t>
  </si>
  <si>
    <t>1,2287962</t>
  </si>
  <si>
    <t>5,7330554</t>
  </si>
  <si>
    <t>303,0752</t>
  </si>
  <si>
    <t>2018.02.05. 15:41:35:052</t>
  </si>
  <si>
    <t>00:00:01:08:452</t>
  </si>
  <si>
    <t>1,0548427</t>
  </si>
  <si>
    <t>5,7331209</t>
  </si>
  <si>
    <t>316,0649</t>
  </si>
  <si>
    <t>2018.02.05. 15:41:35:918</t>
  </si>
  <si>
    <t>00:00:01:09:318</t>
  </si>
  <si>
    <t>0,8933183</t>
  </si>
  <si>
    <t>5,733617</t>
  </si>
  <si>
    <t>332,84386</t>
  </si>
  <si>
    <t>2018.02.05. 15:41:36:783</t>
  </si>
  <si>
    <t>00:00:01:10:183</t>
  </si>
  <si>
    <t>0,723531</t>
  </si>
  <si>
    <t>363,71602</t>
  </si>
  <si>
    <t>2018.02.05. 15:41:37:648</t>
  </si>
  <si>
    <t>00:00:01:11:048</t>
  </si>
  <si>
    <t>0,5378812</t>
  </si>
  <si>
    <t>5,7344084</t>
  </si>
  <si>
    <t>409,2632</t>
  </si>
  <si>
    <t>2018.02.05. 15:41:38:513</t>
  </si>
  <si>
    <t>00:00:01:11:913</t>
  </si>
  <si>
    <t>0,3700686</t>
  </si>
  <si>
    <t>5,7352835</t>
  </si>
  <si>
    <t>547,36998</t>
  </si>
  <si>
    <t>2018.02.05. 15:41:39:379</t>
  </si>
  <si>
    <t>00:00:01:12:779</t>
  </si>
  <si>
    <t>0,1971264</t>
  </si>
  <si>
    <t>5,73676</t>
  </si>
  <si>
    <t>1145,1528</t>
  </si>
  <si>
    <t>2018.02.05. 15:41:40:244</t>
  </si>
  <si>
    <t>00:00:01:13:644</t>
  </si>
  <si>
    <t>0,032528</t>
  </si>
  <si>
    <t>5,7394381</t>
  </si>
  <si>
    <t>1102,0521</t>
  </si>
  <si>
    <t>2018.02.05. 15:41:41:109</t>
  </si>
  <si>
    <t>00:00:01:14:509</t>
  </si>
  <si>
    <t>0,0720218</t>
  </si>
  <si>
    <t>5,7374634</t>
  </si>
  <si>
    <t>574,82859</t>
  </si>
  <si>
    <t>2018.02.05. 15:41:41:974</t>
  </si>
  <si>
    <t>00:00:01:15:374</t>
  </si>
  <si>
    <t>0,2440319</t>
  </si>
  <si>
    <t>451,28197</t>
  </si>
  <si>
    <t>2018.02.05. 15:41:42:840</t>
  </si>
  <si>
    <t>00:00:01:16:240</t>
  </si>
  <si>
    <t>0,4124316</t>
  </si>
  <si>
    <t>5,7353845</t>
  </si>
  <si>
    <t>390,0164</t>
  </si>
  <si>
    <t>2018.02.05. 15:41:43:704</t>
  </si>
  <si>
    <t>00:00:01:17:104</t>
  </si>
  <si>
    <t>0,5847714</t>
  </si>
  <si>
    <t>5,7346693</t>
  </si>
  <si>
    <t>357,60707</t>
  </si>
  <si>
    <t>2018.02.05. 15:41:44:570</t>
  </si>
  <si>
    <t>00:00:01:17:970</t>
  </si>
  <si>
    <t>0,7643552</t>
  </si>
  <si>
    <t>336,8961</t>
  </si>
  <si>
    <t>2018.02.05. 15:41:45:435</t>
  </si>
  <si>
    <t>00:00:01:18:835</t>
  </si>
  <si>
    <t>0,9339783</t>
  </si>
  <si>
    <t>318,96748</t>
  </si>
  <si>
    <t>2018.02.05. 15:41:46:302</t>
  </si>
  <si>
    <t>1,1095041</t>
  </si>
  <si>
    <t>307,95828</t>
  </si>
  <si>
    <t>2018.02.05. 15:41:47:168</t>
  </si>
  <si>
    <t>1,2781726</t>
  </si>
  <si>
    <t>5,7330629</t>
  </si>
  <si>
    <t>298,08156</t>
  </si>
  <si>
    <t>2018.02.05. 15:41:48:034</t>
  </si>
  <si>
    <t>00:00:01:21:434</t>
  </si>
  <si>
    <t>1,4568028</t>
  </si>
  <si>
    <t>290,23791</t>
  </si>
  <si>
    <t>2018.02.05. 15:41:48:899</t>
  </si>
  <si>
    <t>1,6343668</t>
  </si>
  <si>
    <t>5,7323907</t>
  </si>
  <si>
    <t>284,04739</t>
  </si>
  <si>
    <t>2018.02.05. 15:41:49:764</t>
  </si>
  <si>
    <t>1,802507</t>
  </si>
  <si>
    <t>5,7322726</t>
  </si>
  <si>
    <t>278,14024</t>
  </si>
  <si>
    <t>2018.02.05. 15:41:50:629</t>
  </si>
  <si>
    <t>1,976423</t>
  </si>
  <si>
    <t>5,7320481</t>
  </si>
  <si>
    <t>2018.02.05. 15:41:51:494</t>
  </si>
  <si>
    <t>2,0167675</t>
  </si>
  <si>
    <t>281,88547</t>
  </si>
  <si>
    <t>2018.02.05. 15:41:52:360</t>
  </si>
  <si>
    <t>1,8424507</t>
  </si>
  <si>
    <t>5,7323467</t>
  </si>
  <si>
    <t>288,41736</t>
  </si>
  <si>
    <t>2018.02.05. 15:41:53:225</t>
  </si>
  <si>
    <t>00:00:01:26:625</t>
  </si>
  <si>
    <t>1,6741537</t>
  </si>
  <si>
    <t>291,16214</t>
  </si>
  <si>
    <t>2018.02.05. 15:41:54:090</t>
  </si>
  <si>
    <t>00:00:01:27:490</t>
  </si>
  <si>
    <t>1,5021038</t>
  </si>
  <si>
    <t>5,7327268</t>
  </si>
  <si>
    <t>295,39904</t>
  </si>
  <si>
    <t>2018.02.05. 15:41:54:955</t>
  </si>
  <si>
    <t>00:00:01:28:355</t>
  </si>
  <si>
    <t>1,3336437</t>
  </si>
  <si>
    <t>5,7327118</t>
  </si>
  <si>
    <t>302,18639</t>
  </si>
  <si>
    <t>2018.02.05. 15:41:55:820</t>
  </si>
  <si>
    <t>00:00:01:29:220</t>
  </si>
  <si>
    <t>1,1586193</t>
  </si>
  <si>
    <t>313,77418</t>
  </si>
  <si>
    <t>2018.02.05. 15:41:56:685</t>
  </si>
  <si>
    <t>00:00:01:30:085</t>
  </si>
  <si>
    <t>0,9951846</t>
  </si>
  <si>
    <t>327,91677</t>
  </si>
  <si>
    <t>2018.02.05. 15:41:57:550</t>
  </si>
  <si>
    <t>00:00:01:30:950</t>
  </si>
  <si>
    <t>0,8287819</t>
  </si>
  <si>
    <t>357,02849</t>
  </si>
  <si>
    <t>2018.02.05. 15:41:58:416</t>
  </si>
  <si>
    <t>0,6380382</t>
  </si>
  <si>
    <t>391,59651</t>
  </si>
  <si>
    <t>2018.02.05. 15:41:59:282</t>
  </si>
  <si>
    <t>0,4705241</t>
  </si>
  <si>
    <t>5,7347327</t>
  </si>
  <si>
    <t>468,56008</t>
  </si>
  <si>
    <t>2018.02.05. 15:42:00:148</t>
  </si>
  <si>
    <t>0,305832</t>
  </si>
  <si>
    <t>3,6104997</t>
  </si>
  <si>
    <t>665,99485</t>
  </si>
  <si>
    <t>2018.02.05. 15:42:01:013</t>
  </si>
  <si>
    <t>00:00:01:34:413</t>
  </si>
  <si>
    <t>0,1303502</t>
  </si>
  <si>
    <t>2,8185006</t>
  </si>
  <si>
    <t>1390,3857</t>
  </si>
  <si>
    <t>2018.02.05. 15:42:01:966</t>
  </si>
  <si>
    <t>00:00:01:35:366</t>
  </si>
  <si>
    <t>0,0233973</t>
  </si>
  <si>
    <t>2,4788258</t>
  </si>
  <si>
    <t>818,78415</t>
  </si>
  <si>
    <t>2018.02.05. 15:42:02:919</t>
  </si>
  <si>
    <t>00:00:01:36:319</t>
  </si>
  <si>
    <t>0,1246537</t>
  </si>
  <si>
    <t>2,3319517</t>
  </si>
  <si>
    <t>529,75371</t>
  </si>
  <si>
    <t>2018.02.05. 15:42:03:784</t>
  </si>
  <si>
    <t>00:00:01:37:184</t>
  </si>
  <si>
    <t>0,3067587</t>
  </si>
  <si>
    <t>2,3346416</t>
  </si>
  <si>
    <t>429,54478</t>
  </si>
  <si>
    <t>2018.02.05. 15:42:04:650</t>
  </si>
  <si>
    <t>00:00:01:38:050</t>
  </si>
  <si>
    <t>0,4804042</t>
  </si>
  <si>
    <t>2,4848596</t>
  </si>
  <si>
    <t>387,87916</t>
  </si>
  <si>
    <t>2018.02.05. 15:42:05:515</t>
  </si>
  <si>
    <t>00:00:01:38:915</t>
  </si>
  <si>
    <t>0,6565121</t>
  </si>
  <si>
    <t>2,3329547</t>
  </si>
  <si>
    <t>352,28708</t>
  </si>
  <si>
    <t>2018.02.05. 15:42:06:380</t>
  </si>
  <si>
    <t>00:00:01:39:780</t>
  </si>
  <si>
    <t>0,8264281</t>
  </si>
  <si>
    <t>2,2969442</t>
  </si>
  <si>
    <t>334,37458</t>
  </si>
  <si>
    <t>2018.02.05. 15:42:07:245</t>
  </si>
  <si>
    <t>00:00:01:40:645</t>
  </si>
  <si>
    <t>1,0016929</t>
  </si>
  <si>
    <t>2,5068985</t>
  </si>
  <si>
    <t>319,62013</t>
  </si>
  <si>
    <t>2018.02.05. 15:42:08:111</t>
  </si>
  <si>
    <t>00:00:01:41:511</t>
  </si>
  <si>
    <t>1,1751217</t>
  </si>
  <si>
    <t>2,4717676</t>
  </si>
  <si>
    <t>306,49304</t>
  </si>
  <si>
    <t>2018.02.05. 15:42:08:977</t>
  </si>
  <si>
    <t>00:00:01:42:377</t>
  </si>
  <si>
    <t>1,344719</t>
  </si>
  <si>
    <t>2,5923132</t>
  </si>
  <si>
    <t>297,90552</t>
  </si>
  <si>
    <t>2018.02.05. 15:42:09:842</t>
  </si>
  <si>
    <t>00:00:01:43:242</t>
  </si>
  <si>
    <t>1,518545</t>
  </si>
  <si>
    <t>2,5426536</t>
  </si>
  <si>
    <t>289,04425</t>
  </si>
  <si>
    <t>2018.02.05. 15:42:10:709</t>
  </si>
  <si>
    <t>00:00:01:44:109</t>
  </si>
  <si>
    <t>1,6826241</t>
  </si>
  <si>
    <t>2,6099667</t>
  </si>
  <si>
    <t>281,78672</t>
  </si>
  <si>
    <t>2018.02.05. 15:42:11:573</t>
  </si>
  <si>
    <t>00:00:01:44:973</t>
  </si>
  <si>
    <t>1,8631141</t>
  </si>
  <si>
    <t>2,5443277</t>
  </si>
  <si>
    <t>276,94658</t>
  </si>
  <si>
    <t>2018.02.05. 15:42:12:439</t>
  </si>
  <si>
    <t>00:00:01:45:839</t>
  </si>
  <si>
    <t>2,0180851</t>
  </si>
  <si>
    <t>2,4667884</t>
  </si>
  <si>
    <t>281,19847</t>
  </si>
  <si>
    <t>2018.02.05. 15:42:13:304</t>
  </si>
  <si>
    <t>00:00:01:46:704</t>
  </si>
  <si>
    <t>1,8959289</t>
  </si>
  <si>
    <t>2,6937908</t>
  </si>
  <si>
    <t>285,29043</t>
  </si>
  <si>
    <t>2018.02.05. 15:42:14:169</t>
  </si>
  <si>
    <t>00:00:01:47:569</t>
  </si>
  <si>
    <t>1,7220406</t>
  </si>
  <si>
    <t>2,5228031</t>
  </si>
  <si>
    <t>288,40985</t>
  </si>
  <si>
    <t>2018.02.05. 15:42:15:035</t>
  </si>
  <si>
    <t>00:00:01:48:435</t>
  </si>
  <si>
    <t>1,5504072</t>
  </si>
  <si>
    <t>2,8233886</t>
  </si>
  <si>
    <t>292,5823</t>
  </si>
  <si>
    <t>2018.02.05. 15:42:15:900</t>
  </si>
  <si>
    <t>00:00:01:49:300</t>
  </si>
  <si>
    <t>1,38027</t>
  </si>
  <si>
    <t>2,5271413</t>
  </si>
  <si>
    <t>299,87206</t>
  </si>
  <si>
    <t>2018.02.05. 15:42:16:765</t>
  </si>
  <si>
    <t>00:00:01:50:165</t>
  </si>
  <si>
    <t>1,2122069</t>
  </si>
  <si>
    <t>2,681602</t>
  </si>
  <si>
    <t>308,18907</t>
  </si>
  <si>
    <t>2018.02.05. 15:42:17:630</t>
  </si>
  <si>
    <t>00:00:01:51:030</t>
  </si>
  <si>
    <t>1,0369044</t>
  </si>
  <si>
    <t>2,7451989</t>
  </si>
  <si>
    <t>324,1844</t>
  </si>
  <si>
    <t>2018.02.05. 15:42:18:495</t>
  </si>
  <si>
    <t>00:00:01:51:895</t>
  </si>
  <si>
    <t>0,8774677</t>
  </si>
  <si>
    <t>2,6469822</t>
  </si>
  <si>
    <t>343,77363</t>
  </si>
  <si>
    <t>2018.02.05. 15:42:19:360</t>
  </si>
  <si>
    <t>00:00:01:52:760</t>
  </si>
  <si>
    <t>0,7054802</t>
  </si>
  <si>
    <t>2,4104937</t>
  </si>
  <si>
    <t>379,4634</t>
  </si>
  <si>
    <t>2018.02.05. 15:42:20:225</t>
  </si>
  <si>
    <t>00:00:01:53:625</t>
  </si>
  <si>
    <t>0,5305363</t>
  </si>
  <si>
    <t>2,5380652</t>
  </si>
  <si>
    <t>441,55123</t>
  </si>
  <si>
    <t>2018.02.05. 15:42:21:091</t>
  </si>
  <si>
    <t>00:00:01:54:491</t>
  </si>
  <si>
    <t>0,350537</t>
  </si>
  <si>
    <t>2,5981751</t>
  </si>
  <si>
    <t>611,88486</t>
  </si>
  <si>
    <t>2018.02.05. 15:42:21:957</t>
  </si>
  <si>
    <t>00:00:01:55:357</t>
  </si>
  <si>
    <t>0,1754515</t>
  </si>
  <si>
    <t>2,8247116</t>
  </si>
  <si>
    <t>1472,6119</t>
  </si>
  <si>
    <t>2018.02.05. 15:42:22:911</t>
  </si>
  <si>
    <t>00:00:01:56:311</t>
  </si>
  <si>
    <t>0,023698</t>
  </si>
  <si>
    <t>2,3071853</t>
  </si>
  <si>
    <t>852,35599</t>
  </si>
  <si>
    <t>2018.02.05. 15:42:23:863</t>
  </si>
  <si>
    <t>00:00:01:57:263</t>
  </si>
  <si>
    <t>0,1345285</t>
  </si>
  <si>
    <t>2,4601887</t>
  </si>
  <si>
    <t>545,66107</t>
  </si>
  <si>
    <t>2018.02.05. 15:42:24:729</t>
  </si>
  <si>
    <t>00:00:01:58:129</t>
  </si>
  <si>
    <t>0,311011</t>
  </si>
  <si>
    <t>2,3734224</t>
  </si>
  <si>
    <t>440,0849</t>
  </si>
  <si>
    <t>2018.02.05. 15:42:25:595</t>
  </si>
  <si>
    <t>00:00:01:58:995</t>
  </si>
  <si>
    <t>0,4773567</t>
  </si>
  <si>
    <t>2,3201312</t>
  </si>
  <si>
    <t>394,42287</t>
  </si>
  <si>
    <t>2018.02.05. 15:42:26:461</t>
  </si>
  <si>
    <t>00:00:01:59:861</t>
  </si>
  <si>
    <t>0,6572863</t>
  </si>
  <si>
    <t>2,4533238</t>
  </si>
  <si>
    <t>360,42163</t>
  </si>
  <si>
    <t>2018.02.05. 15:42:27:326</t>
  </si>
  <si>
    <t>00:00:02:00:726</t>
  </si>
  <si>
    <t>0,8248582</t>
  </si>
  <si>
    <t>3,0962258</t>
  </si>
  <si>
    <t>338,254</t>
  </si>
  <si>
    <t>2018.02.05. 15:42:28:191</t>
  </si>
  <si>
    <t>00:00:02:01:591</t>
  </si>
  <si>
    <t>1,0048059</t>
  </si>
  <si>
    <t>2,4618649</t>
  </si>
  <si>
    <t>321,5373</t>
  </si>
  <si>
    <t>2018.02.05. 15:42:29:056</t>
  </si>
  <si>
    <t>00:00:02:02:456</t>
  </si>
  <si>
    <t>1,1704549</t>
  </si>
  <si>
    <t>2,4624426</t>
  </si>
  <si>
    <t>311,21402</t>
  </si>
  <si>
    <t>2018.02.05. 15:42:29:921</t>
  </si>
  <si>
    <t>00:00:02:03:321</t>
  </si>
  <si>
    <t>1,3419926</t>
  </si>
  <si>
    <t>2,6304154</t>
  </si>
  <si>
    <t>300,31646</t>
  </si>
  <si>
    <t>2018.02.05. 15:42:30:787</t>
  </si>
  <si>
    <t>00:00:02:04:187</t>
  </si>
  <si>
    <t>1,5245873</t>
  </si>
  <si>
    <t>2,420929</t>
  </si>
  <si>
    <t>289,51763</t>
  </si>
  <si>
    <t>2018.02.05. 15:42:31:653</t>
  </si>
  <si>
    <t>00:00:02:05:053</t>
  </si>
  <si>
    <t>1,6993101</t>
  </si>
  <si>
    <t>2,4819388</t>
  </si>
  <si>
    <t>282,42434</t>
  </si>
  <si>
    <t>2018.02.05. 15:42:32:519</t>
  </si>
  <si>
    <t>00:00:02:05:919</t>
  </si>
  <si>
    <t>1,8690545</t>
  </si>
  <si>
    <t>2,362346</t>
  </si>
  <si>
    <t>276,97771</t>
  </si>
  <si>
    <t>2018.02.05. 15:42:33:386</t>
  </si>
  <si>
    <t>00:00:02:06:786</t>
  </si>
  <si>
    <t>2,0195079</t>
  </si>
  <si>
    <t>2,3573474</t>
  </si>
  <si>
    <t>283,94219</t>
  </si>
  <si>
    <t>2018.02.05. 15:42:34:251</t>
  </si>
  <si>
    <t>00:00:02:07:651</t>
  </si>
  <si>
    <t>1,8945523</t>
  </si>
  <si>
    <t>2,6660542</t>
  </si>
  <si>
    <t>288,31216</t>
  </si>
  <si>
    <t>2018.02.05. 15:42:35:116</t>
  </si>
  <si>
    <t>00:00:02:08:516</t>
  </si>
  <si>
    <t>1,723952</t>
  </si>
  <si>
    <t>2,4660345</t>
  </si>
  <si>
    <t>291,48417</t>
  </si>
  <si>
    <t>2018.02.05. 15:42:35:981</t>
  </si>
  <si>
    <t>00:00:02:09:381</t>
  </si>
  <si>
    <t>1,5512523</t>
  </si>
  <si>
    <t>2,5004868</t>
  </si>
  <si>
    <t>295,50423</t>
  </si>
  <si>
    <t>2018.02.05. 15:42:36:846</t>
  </si>
  <si>
    <t>00:00:02:10:246</t>
  </si>
  <si>
    <t>1,3787301</t>
  </si>
  <si>
    <t>2,4846491</t>
  </si>
  <si>
    <t>300,78663</t>
  </si>
  <si>
    <t>2018.02.05. 15:42:37:711</t>
  </si>
  <si>
    <t>00:00:02:11:111</t>
  </si>
  <si>
    <t>1,2112813</t>
  </si>
  <si>
    <t>2,4936971</t>
  </si>
  <si>
    <t>310,20392</t>
  </si>
  <si>
    <t>2018.02.05. 15:42:38:577</t>
  </si>
  <si>
    <t>00:00:02:11:977</t>
  </si>
  <si>
    <t>1,0375798</t>
  </si>
  <si>
    <t>2,469969</t>
  </si>
  <si>
    <t>325,62928</t>
  </si>
  <si>
    <t>2018.02.05. 15:42:39:442</t>
  </si>
  <si>
    <t>00:00:02:12:842</t>
  </si>
  <si>
    <t>0,8786081</t>
  </si>
  <si>
    <t>2,4665446</t>
  </si>
  <si>
    <t>346,39175</t>
  </si>
  <si>
    <t>2018.02.05. 15:42:40:307</t>
  </si>
  <si>
    <t>00:00:02:13:707</t>
  </si>
  <si>
    <t>0,7061105</t>
  </si>
  <si>
    <t>2,4680726</t>
  </si>
  <si>
    <t>383,47806</t>
  </si>
  <si>
    <t>2018.02.05. 15:42:41:172</t>
  </si>
  <si>
    <t>00:00:02:14:572</t>
  </si>
  <si>
    <t>0,5306587</t>
  </si>
  <si>
    <t>2,532622</t>
  </si>
  <si>
    <t>456,46132</t>
  </si>
  <si>
    <t>2018.02.05. 15:42:42:037</t>
  </si>
  <si>
    <t>00:00:02:15:437</t>
  </si>
  <si>
    <t>0,348617</t>
  </si>
  <si>
    <t>2,5157478</t>
  </si>
  <si>
    <t>615,7106</t>
  </si>
  <si>
    <t>2018.02.05. 15:42:42:903</t>
  </si>
  <si>
    <t>00:00:02:16:303</t>
  </si>
  <si>
    <t>0,1762407</t>
  </si>
  <si>
    <t>2,5549767</t>
  </si>
  <si>
    <t>1433,1416</t>
  </si>
  <si>
    <t>2018.02.05. 15:42:43:857</t>
  </si>
  <si>
    <t>00:00:02:17:257</t>
  </si>
  <si>
    <t>0,025662</t>
  </si>
  <si>
    <t>2,4688146</t>
  </si>
  <si>
    <t>1093,8316</t>
  </si>
  <si>
    <t>2018.02.05. 15:42:44:724</t>
  </si>
  <si>
    <t>00:00:02:18:124</t>
  </si>
  <si>
    <t>0,083955</t>
  </si>
  <si>
    <t>2,7267379</t>
  </si>
  <si>
    <t>583,3442</t>
  </si>
  <si>
    <t>2018.02.05. 15:42:45:677</t>
  </si>
  <si>
    <t>00:00:02:19:077</t>
  </si>
  <si>
    <t>0,2720498</t>
  </si>
  <si>
    <t>2,5573702</t>
  </si>
  <si>
    <t>471,23938</t>
  </si>
  <si>
    <t>2018.02.05. 15:42:46:542</t>
  </si>
  <si>
    <t>00:00:02:19:942</t>
  </si>
  <si>
    <t>0,4413002</t>
  </si>
  <si>
    <t>2,5124555</t>
  </si>
  <si>
    <t>403,78435</t>
  </si>
  <si>
    <t>2018.02.05. 15:42:47:408</t>
  </si>
  <si>
    <t>00:00:02:20:808</t>
  </si>
  <si>
    <t>0,617498</t>
  </si>
  <si>
    <t>2,6106926</t>
  </si>
  <si>
    <t>369,11221</t>
  </si>
  <si>
    <t>2018.02.05. 15:42:48:273</t>
  </si>
  <si>
    <t>00:00:02:21:673</t>
  </si>
  <si>
    <t>0,7963678</t>
  </si>
  <si>
    <t>2,6660875</t>
  </si>
  <si>
    <t>344,41447</t>
  </si>
  <si>
    <t>2018.02.05. 15:42:49:139</t>
  </si>
  <si>
    <t>00:00:02:22:539</t>
  </si>
  <si>
    <t>0,9629981</t>
  </si>
  <si>
    <t>2,6873941</t>
  </si>
  <si>
    <t>328,52112</t>
  </si>
  <si>
    <t>2018.02.05. 15:42:50:005</t>
  </si>
  <si>
    <t>00:00:02:23:405</t>
  </si>
  <si>
    <t>1,141318</t>
  </si>
  <si>
    <t>2,5304486</t>
  </si>
  <si>
    <t>313,8783</t>
  </si>
  <si>
    <t>2018.02.05. 15:42:50:869</t>
  </si>
  <si>
    <t>00:00:02:24:269</t>
  </si>
  <si>
    <t>1,3134345</t>
  </si>
  <si>
    <t>2,4887103</t>
  </si>
  <si>
    <t>301,98351</t>
  </si>
  <si>
    <t>2018.02.05. 15:42:51:734</t>
  </si>
  <si>
    <t>00:00:02:25:134</t>
  </si>
  <si>
    <t>1,4789373</t>
  </si>
  <si>
    <t>2,5200767</t>
  </si>
  <si>
    <t>292,19909</t>
  </si>
  <si>
    <t>2018.02.05. 15:42:52:600</t>
  </si>
  <si>
    <t>00:00:02:26:000</t>
  </si>
  <si>
    <t>1,6564917</t>
  </si>
  <si>
    <t>2,6603061</t>
  </si>
  <si>
    <t>283,88423</t>
  </si>
  <si>
    <t>2018.02.05. 15:42:53:465</t>
  </si>
  <si>
    <t>00:00:02:26:865</t>
  </si>
  <si>
    <t>1,8332642</t>
  </si>
  <si>
    <t>2,3818905</t>
  </si>
  <si>
    <t>278,57177</t>
  </si>
  <si>
    <t>2018.02.05. 15:42:54:330</t>
  </si>
  <si>
    <t>00:00:02:27:730</t>
  </si>
  <si>
    <t>2,0033609</t>
  </si>
  <si>
    <t>2,3900107</t>
  </si>
  <si>
    <t>280,26029</t>
  </si>
  <si>
    <t>2018.02.05. 15:42:55:196</t>
  </si>
  <si>
    <t>00:00:02:28:596</t>
  </si>
  <si>
    <t>1,92747</t>
  </si>
  <si>
    <t>2,4869653</t>
  </si>
  <si>
    <t>285,45037</t>
  </si>
  <si>
    <t>2018.02.05. 15:42:56:061</t>
  </si>
  <si>
    <t>00:00:02:29:461</t>
  </si>
  <si>
    <t>1,7569073</t>
  </si>
  <si>
    <t>2,3966812</t>
  </si>
  <si>
    <t>288,90363</t>
  </si>
  <si>
    <t>2018.02.05. 15:42:56:927</t>
  </si>
  <si>
    <t>00:00:02:30:327</t>
  </si>
  <si>
    <t>1,5872994</t>
  </si>
  <si>
    <t>2,5203279</t>
  </si>
  <si>
    <t>293,07501</t>
  </si>
  <si>
    <t>2018.02.05. 15:42:57:792</t>
  </si>
  <si>
    <t>00:00:02:31:192</t>
  </si>
  <si>
    <t>1,4129386</t>
  </si>
  <si>
    <t>2,4307426</t>
  </si>
  <si>
    <t>299,43839</t>
  </si>
  <si>
    <t>2018.02.05. 15:42:58:658</t>
  </si>
  <si>
    <t>00:00:02:32:058</t>
  </si>
  <si>
    <t>1,2398308</t>
  </si>
  <si>
    <t>2,436611</t>
  </si>
  <si>
    <t>310,09765</t>
  </si>
  <si>
    <t>2018.02.05. 15:42:59:523</t>
  </si>
  <si>
    <t>00:00:02:32:923</t>
  </si>
  <si>
    <t>1,0756457</t>
  </si>
  <si>
    <t>2,3502742</t>
  </si>
  <si>
    <t>325,25357</t>
  </si>
  <si>
    <t>2018.02.05. 15:43:00:388</t>
  </si>
  <si>
    <t>00:00:02:33:788</t>
  </si>
  <si>
    <t>0,9045762</t>
  </si>
  <si>
    <t>2,4857659</t>
  </si>
  <si>
    <t>346,04074</t>
  </si>
  <si>
    <t>2018.02.05. 15:43:01:253</t>
  </si>
  <si>
    <t>00:00:02:34:653</t>
  </si>
  <si>
    <t>0,7357864</t>
  </si>
  <si>
    <t>2,5316116</t>
  </si>
  <si>
    <t>381,77022</t>
  </si>
  <si>
    <t>2018.02.05. 15:43:02:119</t>
  </si>
  <si>
    <t>00:00:02:35:519</t>
  </si>
  <si>
    <t>0,5626755</t>
  </si>
  <si>
    <t>2,4375538</t>
  </si>
  <si>
    <t>435,04188</t>
  </si>
  <si>
    <t>2018.02.05. 15:43:02:984</t>
  </si>
  <si>
    <t>00:00:02:36:384</t>
  </si>
  <si>
    <t>0,380927</t>
  </si>
  <si>
    <t>2,3785359</t>
  </si>
  <si>
    <t>587,54352</t>
  </si>
  <si>
    <t>2018.02.05. 15:43:03:849</t>
  </si>
  <si>
    <t>00:00:02:37:249</t>
  </si>
  <si>
    <t>0,2055816</t>
  </si>
  <si>
    <t>2,3135766</t>
  </si>
  <si>
    <t>1176,3684</t>
  </si>
  <si>
    <t>2018.02.05. 15:43:04:715</t>
  </si>
  <si>
    <t>00:00:02:38:115</t>
  </si>
  <si>
    <t>0,0408468</t>
  </si>
  <si>
    <t>2,4910791</t>
  </si>
  <si>
    <t>1549,7595</t>
  </si>
  <si>
    <t>2018.02.05. 15:43:05:668</t>
  </si>
  <si>
    <t>00:00:02:39:068</t>
  </si>
  <si>
    <t>0,0226951</t>
  </si>
  <si>
    <t>2,4696157</t>
  </si>
  <si>
    <t>1408,4566</t>
  </si>
  <si>
    <t>2018.02.05. 15:43:06:533</t>
  </si>
  <si>
    <t>00:00:02:39:933</t>
  </si>
  <si>
    <t>0,026099</t>
  </si>
  <si>
    <t>2,3504535</t>
  </si>
  <si>
    <t>1778,8939</t>
  </si>
  <si>
    <t>2018.02.05. 15:43:07:399</t>
  </si>
  <si>
    <t>00:00:02:40:799</t>
  </si>
  <si>
    <t>0,0015398</t>
  </si>
  <si>
    <t>2,4900332</t>
  </si>
  <si>
    <t>1693,6719</t>
  </si>
  <si>
    <t>2018.02.05. 15:43:08:264</t>
  </si>
  <si>
    <t>00:00:02:41:664</t>
  </si>
  <si>
    <t>0,0024612</t>
  </si>
  <si>
    <t>2,577152</t>
  </si>
  <si>
    <t>1637,3976</t>
  </si>
  <si>
    <t>2018.02.05. 15:43:09:130</t>
  </si>
  <si>
    <t>00:00:02:42:530</t>
  </si>
  <si>
    <t>0,0031398</t>
  </si>
  <si>
    <t>2,5305002</t>
  </si>
  <si>
    <t>1570,2892</t>
  </si>
  <si>
    <t>2018.02.05. 15:43:09:995</t>
  </si>
  <si>
    <t>00:00:02:43:395</t>
  </si>
  <si>
    <t>0,0034759</t>
  </si>
  <si>
    <t>2,4098859</t>
  </si>
  <si>
    <t>1553,292</t>
  </si>
  <si>
    <t>2018.02.05. 15:43:10:863</t>
  </si>
  <si>
    <t>00:00:02:44:263</t>
  </si>
  <si>
    <t>0,0038131</t>
  </si>
  <si>
    <t>2,4770991</t>
  </si>
  <si>
    <t>1539,0651</t>
  </si>
  <si>
    <t>2018.02.05. 15:43:11:728</t>
  </si>
  <si>
    <t>00:00:02:45:128</t>
  </si>
  <si>
    <t>0,0041481</t>
  </si>
  <si>
    <t>2,3865594</t>
  </si>
  <si>
    <t>1537,2935</t>
  </si>
  <si>
    <t>2018.02.05. 15:43:12:593</t>
  </si>
  <si>
    <t>00:00:02:45:993</t>
  </si>
  <si>
    <t>0,00448</t>
  </si>
  <si>
    <t>2,3895951</t>
  </si>
  <si>
    <t>1507,7766</t>
  </si>
  <si>
    <t>2018.02.05. 15:43:13:458</t>
  </si>
  <si>
    <t>00:00:02:46:858</t>
  </si>
  <si>
    <t>0,0048042</t>
  </si>
  <si>
    <t>2,6119962</t>
  </si>
  <si>
    <t>1470,2497</t>
  </si>
  <si>
    <t>2018.02.05. 15:43:14:323</t>
  </si>
  <si>
    <t>00:00:02:47:723</t>
  </si>
  <si>
    <t>0,004815</t>
  </si>
  <si>
    <t>2,4756484</t>
  </si>
  <si>
    <t>1484,6592</t>
  </si>
  <si>
    <t>2018.02.05. 15:43:15:188</t>
  </si>
  <si>
    <t>00:00:02:48:588</t>
  </si>
  <si>
    <t>0,0051532</t>
  </si>
  <si>
    <t>2,4479966</t>
  </si>
  <si>
    <t>1446,8532</t>
  </si>
  <si>
    <t>2018.02.05. 15:43:16:053</t>
  </si>
  <si>
    <t>00:00:02:49:453</t>
  </si>
  <si>
    <t>0,0051565</t>
  </si>
  <si>
    <t>2,3758922</t>
  </si>
  <si>
    <t>1451,395</t>
  </si>
  <si>
    <t>2018.02.05. 15:43:16:920</t>
  </si>
  <si>
    <t>00:00:02:50:320</t>
  </si>
  <si>
    <t>0,0053454</t>
  </si>
  <si>
    <t>2,3906657</t>
  </si>
  <si>
    <t>1463,4316</t>
  </si>
  <si>
    <t>2018.02.05. 15:43:17:785</t>
  </si>
  <si>
    <t>00:00:02:51:185</t>
  </si>
  <si>
    <t>0,0054915</t>
  </si>
  <si>
    <t>2,3728136</t>
  </si>
  <si>
    <t>1437,1896</t>
  </si>
  <si>
    <t>2018.02.05. 15:43:18:650</t>
  </si>
  <si>
    <t>00:00:02:52:050</t>
  </si>
  <si>
    <t>0,0055119</t>
  </si>
  <si>
    <t>2,4239357</t>
  </si>
  <si>
    <t>1439,2297</t>
  </si>
  <si>
    <t>2018.02.05. 15:43:19:515</t>
  </si>
  <si>
    <t>00:00:02:52:915</t>
  </si>
  <si>
    <t>0,0058276</t>
  </si>
  <si>
    <t>2,4195491</t>
  </si>
  <si>
    <t>1462,0142</t>
  </si>
  <si>
    <t>S</t>
  </si>
  <si>
    <t>fmax=</t>
  </si>
  <si>
    <t>f/maxf</t>
  </si>
  <si>
    <t>9_fmax=</t>
  </si>
  <si>
    <t>max=</t>
  </si>
  <si>
    <t>aproksimacijas f-ja</t>
  </si>
  <si>
    <t>aproxim.kļūda</t>
  </si>
  <si>
    <t>y</t>
  </si>
  <si>
    <t>xi,pressure</t>
  </si>
  <si>
    <t>Y</t>
  </si>
  <si>
    <t>aproxim.kļūda, %</t>
  </si>
  <si>
    <t>Fmax</t>
  </si>
  <si>
    <t>Fmin</t>
  </si>
  <si>
    <t>max</t>
  </si>
  <si>
    <t>min</t>
  </si>
  <si>
    <t>X6</t>
  </si>
  <si>
    <t>X5</t>
  </si>
  <si>
    <t>X4</t>
  </si>
  <si>
    <t>X3</t>
  </si>
  <si>
    <t>X2</t>
  </si>
  <si>
    <t xml:space="preserve">y1 </t>
  </si>
  <si>
    <t>y2</t>
  </si>
  <si>
    <t>X1</t>
  </si>
  <si>
    <t>∆Y</t>
  </si>
  <si>
    <t>y1</t>
  </si>
  <si>
    <t>funkcija</t>
  </si>
  <si>
    <t>atvasinajums</t>
  </si>
  <si>
    <t>y1 '</t>
  </si>
  <si>
    <t>y2'</t>
  </si>
  <si>
    <t>00:00:04:49:039</t>
  </si>
  <si>
    <t>3,5744744</t>
  </si>
  <si>
    <t>253,30405</t>
  </si>
  <si>
    <t>336</t>
  </si>
  <si>
    <t>2018.02.05. 15:31:21:418</t>
  </si>
  <si>
    <t>00:00:04:49:904</t>
  </si>
  <si>
    <t>3,7465543</t>
  </si>
  <si>
    <t>252,21021</t>
  </si>
  <si>
    <t>337</t>
  </si>
  <si>
    <t>2018.02.05. 15:31:22:284</t>
  </si>
  <si>
    <t>00:00:04:50:770</t>
  </si>
  <si>
    <t>3,9182006</t>
  </si>
  <si>
    <t>251,28273</t>
  </si>
  <si>
    <t>338</t>
  </si>
  <si>
    <t>2018.02.05. 15:31:23:148</t>
  </si>
  <si>
    <t>00:00:04:51:634</t>
  </si>
  <si>
    <t>4,0874671</t>
  </si>
  <si>
    <t>250,43793</t>
  </si>
  <si>
    <t>339</t>
  </si>
  <si>
    <t>2018.02.05. 15:31:24:014</t>
  </si>
  <si>
    <t>00:00:04:52:500</t>
  </si>
  <si>
    <t>4,271183</t>
  </si>
  <si>
    <t>-0,0211552</t>
  </si>
  <si>
    <t>249,41173</t>
  </si>
  <si>
    <t>340</t>
  </si>
  <si>
    <t>2018.02.05. 15:31:24:879</t>
  </si>
  <si>
    <t>00:00:04:53:365</t>
  </si>
  <si>
    <t>4,4373753</t>
  </si>
  <si>
    <t>248,71936</t>
  </si>
  <si>
    <t>341</t>
  </si>
  <si>
    <t>2018.02.05. 15:31:25:744</t>
  </si>
  <si>
    <t>00:00:04:54:230</t>
  </si>
  <si>
    <t>4,6108415</t>
  </si>
  <si>
    <t>247,90354</t>
  </si>
  <si>
    <t>342</t>
  </si>
  <si>
    <t>2018.02.05. 15:31:26:610</t>
  </si>
  <si>
    <t>00:00:04:55:096</t>
  </si>
  <si>
    <t>4,7824289</t>
  </si>
  <si>
    <t>247,35072</t>
  </si>
  <si>
    <t>343</t>
  </si>
  <si>
    <t>2018.02.05. 15:31:27:475</t>
  </si>
  <si>
    <t>00:00:04:55:961</t>
  </si>
  <si>
    <t>4,9520091</t>
  </si>
  <si>
    <t>-0,0218607</t>
  </si>
  <si>
    <t>247,2831</t>
  </si>
  <si>
    <t>344</t>
  </si>
  <si>
    <t>2018.02.05. 15:31:28:340</t>
  </si>
  <si>
    <t>00:00:04:56:826</t>
  </si>
  <si>
    <t>4,9551607</t>
  </si>
  <si>
    <t>248,47998</t>
  </si>
  <si>
    <t>345</t>
  </si>
  <si>
    <t>2018.02.05. 15:31:29:205</t>
  </si>
  <si>
    <t>00:00:04:57:691</t>
  </si>
  <si>
    <t>4,7554268</t>
  </si>
  <si>
    <t>249,26359</t>
  </si>
  <si>
    <t>346</t>
  </si>
  <si>
    <t>2018.02.05. 15:31:30:070</t>
  </si>
  <si>
    <t>00:00:04:58:556</t>
  </si>
  <si>
    <t>4,5868182</t>
  </si>
  <si>
    <t>250,41432</t>
  </si>
  <si>
    <t>347</t>
  </si>
  <si>
    <t>2018.02.05. 15:31:30:935</t>
  </si>
  <si>
    <t>00:00:04:59:421</t>
  </si>
  <si>
    <t>4,4178126</t>
  </si>
  <si>
    <t>250,97787</t>
  </si>
  <si>
    <t>348</t>
  </si>
  <si>
    <t>2018.02.05. 15:31:31:800</t>
  </si>
  <si>
    <t>00:00:05:00:286</t>
  </si>
  <si>
    <t>4,2485116</t>
  </si>
  <si>
    <t>251,45877</t>
  </si>
  <si>
    <t>349</t>
  </si>
  <si>
    <t>2018.02.05. 15:31:32:666</t>
  </si>
  <si>
    <t>00:00:05:01:152</t>
  </si>
  <si>
    <t>4,0729953</t>
  </si>
  <si>
    <t>251,94078</t>
  </si>
  <si>
    <t>350</t>
  </si>
  <si>
    <t>2018.02.05. 15:31:33:532</t>
  </si>
  <si>
    <t>00:00:05:02:018</t>
  </si>
  <si>
    <t>3,8989321</t>
  </si>
  <si>
    <t>252,44637</t>
  </si>
  <si>
    <t>351</t>
  </si>
  <si>
    <t>2018.02.05. 15:31:34:397</t>
  </si>
  <si>
    <t>00:00:05:02:883</t>
  </si>
  <si>
    <t>3,7263709</t>
  </si>
  <si>
    <t>252,56981</t>
  </si>
  <si>
    <t>352</t>
  </si>
  <si>
    <t>2018.02.05. 15:31:35:264</t>
  </si>
  <si>
    <t>00:00:05:03:750</t>
  </si>
  <si>
    <t>3,550673</t>
  </si>
  <si>
    <t>253,01314</t>
  </si>
  <si>
    <t>353</t>
  </si>
  <si>
    <t>2018.02.05. 15:31:36:129</t>
  </si>
  <si>
    <t>00:00:05:04:615</t>
  </si>
  <si>
    <t>3,381064</t>
  </si>
  <si>
    <t>-0,020468</t>
  </si>
  <si>
    <t>253,77851</t>
  </si>
  <si>
    <t>354</t>
  </si>
  <si>
    <t>2018.02.05. 15:31:36:994</t>
  </si>
  <si>
    <t>00:00:05:05:480</t>
  </si>
  <si>
    <t>3,205712</t>
  </si>
  <si>
    <t>254,80042</t>
  </si>
  <si>
    <t>355</t>
  </si>
  <si>
    <t>2018.02.05. 15:31:37:859</t>
  </si>
  <si>
    <t>00:00:05:06:345</t>
  </si>
  <si>
    <t>3,0359665</t>
  </si>
  <si>
    <t>255,65488</t>
  </si>
  <si>
    <t>356</t>
  </si>
  <si>
    <t>2018.02.05. 15:31:38:725</t>
  </si>
  <si>
    <t>00:00:05:07:211</t>
  </si>
  <si>
    <t>2,863922</t>
  </si>
  <si>
    <t>256,82707</t>
  </si>
  <si>
    <t>357</t>
  </si>
  <si>
    <t>2018.02.05. 15:31:39:590</t>
  </si>
  <si>
    <t>00:00:05:08:076</t>
  </si>
  <si>
    <t>2,6923863</t>
  </si>
  <si>
    <t>258,06904</t>
  </si>
  <si>
    <t>358</t>
  </si>
  <si>
    <t>2018.02.05. 15:31:40:456</t>
  </si>
  <si>
    <t>00:00:05:08:942</t>
  </si>
  <si>
    <t>2,5232305</t>
  </si>
  <si>
    <t>259,51604</t>
  </si>
  <si>
    <t>359</t>
  </si>
  <si>
    <t>2018.02.05. 15:31:41:321</t>
  </si>
  <si>
    <t>00:00:05:09:807</t>
  </si>
  <si>
    <t>2,343375</t>
  </si>
  <si>
    <t>-0,0192921</t>
  </si>
  <si>
    <t>261,2958</t>
  </si>
  <si>
    <t>360</t>
  </si>
  <si>
    <t>2018.02.05. 15:31:42:187</t>
  </si>
  <si>
    <t>00:00:05:10:673</t>
  </si>
  <si>
    <t>2,1679176</t>
  </si>
  <si>
    <t>263,73788</t>
  </si>
  <si>
    <t>361</t>
  </si>
  <si>
    <t>2018.02.05. 15:31:43:052</t>
  </si>
  <si>
    <t>00:00:05:11:538</t>
  </si>
  <si>
    <t>1,9973851</t>
  </si>
  <si>
    <t>266,62007</t>
  </si>
  <si>
    <t>362</t>
  </si>
  <si>
    <t>2018.02.05. 15:31:43:917</t>
  </si>
  <si>
    <t>00:00:05:12:403</t>
  </si>
  <si>
    <t>1,8323773</t>
  </si>
  <si>
    <t>269,23174</t>
  </si>
  <si>
    <t>363</t>
  </si>
  <si>
    <t>2018.02.05. 15:31:44:782</t>
  </si>
  <si>
    <t>00:00:05:13:268</t>
  </si>
  <si>
    <t>1,6499983</t>
  </si>
  <si>
    <t>272,93514</t>
  </si>
  <si>
    <t>364</t>
  </si>
  <si>
    <t>2018.02.05. 15:31:45:648</t>
  </si>
  <si>
    <t>00:00:05:14:134</t>
  </si>
  <si>
    <t>1,4833743</t>
  </si>
  <si>
    <t>277,69584</t>
  </si>
  <si>
    <t>365</t>
  </si>
  <si>
    <t>2018.02.05. 15:31:46:513</t>
  </si>
  <si>
    <t>00:00:05:14:999</t>
  </si>
  <si>
    <t>1,3066931</t>
  </si>
  <si>
    <t>284,06993</t>
  </si>
  <si>
    <t>366</t>
  </si>
  <si>
    <t>2018.02.05. 15:31:47:379</t>
  </si>
  <si>
    <t>00:00:05:15:865</t>
  </si>
  <si>
    <t>1,1431381</t>
  </si>
  <si>
    <t>291,64948</t>
  </si>
  <si>
    <t>367</t>
  </si>
  <si>
    <t>2018.02.05. 15:31:48:244</t>
  </si>
  <si>
    <t>00:00:05:16:730</t>
  </si>
  <si>
    <t>0,97142</t>
  </si>
  <si>
    <t>302,27227</t>
  </si>
  <si>
    <t>368</t>
  </si>
  <si>
    <t>2018.02.05. 15:31:49:109</t>
  </si>
  <si>
    <t>00:00:05:17:595</t>
  </si>
  <si>
    <t>0,7853805</t>
  </si>
  <si>
    <t>-0,0168245</t>
  </si>
  <si>
    <t>321,95594</t>
  </si>
  <si>
    <t>369</t>
  </si>
  <si>
    <t>2018.02.05. 15:31:49:974</t>
  </si>
  <si>
    <t>00:00:05:18:460</t>
  </si>
  <si>
    <t>0,6101521</t>
  </si>
  <si>
    <t>-0,0164906</t>
  </si>
  <si>
    <t>350,79178</t>
  </si>
  <si>
    <t>370</t>
  </si>
  <si>
    <t>2018.02.05. 15:31:50:840</t>
  </si>
  <si>
    <t>00:00:05:19:326</t>
  </si>
  <si>
    <t>0,4455525</t>
  </si>
  <si>
    <t>-0,0158076</t>
  </si>
  <si>
    <t>402,39425</t>
  </si>
  <si>
    <t>371</t>
  </si>
  <si>
    <t>2018.02.05. 15:31:51:705</t>
  </si>
  <si>
    <t>00:00:05:20:191</t>
  </si>
  <si>
    <t>0,2826247</t>
  </si>
  <si>
    <t>-0,0148637</t>
  </si>
  <si>
    <t>569,20699</t>
  </si>
  <si>
    <t>372</t>
  </si>
  <si>
    <t>2018.02.05. 15:31:52:570</t>
  </si>
  <si>
    <t>00:00:05:21:056</t>
  </si>
  <si>
    <t>0,1041997</t>
  </si>
  <si>
    <t>-0,0124992</t>
  </si>
  <si>
    <t>1105,0974</t>
  </si>
  <si>
    <t>373</t>
  </si>
  <si>
    <t>2018.02.05. 15:31:53:435</t>
  </si>
  <si>
    <t>00:00:05:21:921</t>
  </si>
  <si>
    <t>0,0043898</t>
  </si>
  <si>
    <t>-0,0109035</t>
  </si>
  <si>
    <t>923,04203</t>
  </si>
  <si>
    <t>374</t>
  </si>
  <si>
    <t>2018.02.05. 15:31:54:301</t>
  </si>
  <si>
    <t>00:00:05:22:787</t>
  </si>
  <si>
    <t>0,0571988</t>
  </si>
  <si>
    <t>-0,0130039</t>
  </si>
  <si>
    <t>497,58055</t>
  </si>
  <si>
    <t>375</t>
  </si>
  <si>
    <t>2018.02.05. 15:31:55:166</t>
  </si>
  <si>
    <t>00:00:05:23:652</t>
  </si>
  <si>
    <t>0,2281792</t>
  </si>
  <si>
    <t>-0,0144299</t>
  </si>
  <si>
    <t>403,58469</t>
  </si>
  <si>
    <t>376</t>
  </si>
  <si>
    <t>2018.02.05. 15:31:56:031</t>
  </si>
  <si>
    <t>00:00:05:24:517</t>
  </si>
  <si>
    <t>0,4059683</t>
  </si>
  <si>
    <t>-0,0151408</t>
  </si>
  <si>
    <t>362,678</t>
  </si>
  <si>
    <t>377</t>
  </si>
  <si>
    <t>2018.02.05. 15:31:56:896</t>
  </si>
  <si>
    <t>00:00:05:25:382</t>
  </si>
  <si>
    <t>0,5789911</t>
  </si>
  <si>
    <t>-0,0158087</t>
  </si>
  <si>
    <t>337,89118</t>
  </si>
  <si>
    <t>378</t>
  </si>
  <si>
    <t>2018.02.05. 15:31:57:761</t>
  </si>
  <si>
    <t>00:00:05:26:247</t>
  </si>
  <si>
    <t>0,7535516</t>
  </si>
  <si>
    <t>321,37306</t>
  </si>
  <si>
    <t>379</t>
  </si>
  <si>
    <t>2018.02.05. 15:31:58:627</t>
  </si>
  <si>
    <t>00:00:05:27:113</t>
  </si>
  <si>
    <t>0,9232594</t>
  </si>
  <si>
    <t>-0,0168256</t>
  </si>
  <si>
    <t>308,48856</t>
  </si>
  <si>
    <t>380</t>
  </si>
  <si>
    <t>2018.02.05. 15:31:59:492</t>
  </si>
  <si>
    <t>00:00:05:27:978</t>
  </si>
  <si>
    <t>1,1009587</t>
  </si>
  <si>
    <t>-0,0171595</t>
  </si>
  <si>
    <t>299,40833</t>
  </si>
  <si>
    <t>381</t>
  </si>
  <si>
    <t>2018.02.05. 15:32:00:357</t>
  </si>
  <si>
    <t>00:00:05:28:843</t>
  </si>
  <si>
    <t>1,2719284</t>
  </si>
  <si>
    <t>-0,0174989</t>
  </si>
  <si>
    <t>292,68106</t>
  </si>
  <si>
    <t>382</t>
  </si>
  <si>
    <t>2018.02.05. 15:32:01:223</t>
  </si>
  <si>
    <t>00:00:05:29:709</t>
  </si>
  <si>
    <t>1,4468604</t>
  </si>
  <si>
    <t>-0,0178232</t>
  </si>
  <si>
    <t>286,48946</t>
  </si>
  <si>
    <t>383</t>
  </si>
  <si>
    <t>2018.02.05. 15:32:02:089</t>
  </si>
  <si>
    <t>00:00:05:30:575</t>
  </si>
  <si>
    <t>1,6163128</t>
  </si>
  <si>
    <t>-0,017835</t>
  </si>
  <si>
    <t>281,97564</t>
  </si>
  <si>
    <t>384</t>
  </si>
  <si>
    <t>2018.02.05. 15:32:02:955</t>
  </si>
  <si>
    <t>00:00:05:31:441</t>
  </si>
  <si>
    <t>1,7870011</t>
  </si>
  <si>
    <t>277,70443</t>
  </si>
  <si>
    <t>385</t>
  </si>
  <si>
    <t>2018.02.05. 15:32:03:819</t>
  </si>
  <si>
    <t>00:00:05:32:305</t>
  </si>
  <si>
    <t>1,9671399</t>
  </si>
  <si>
    <t>272,9609</t>
  </si>
  <si>
    <t>386</t>
  </si>
  <si>
    <t>2018.02.05. 15:32:04:685</t>
  </si>
  <si>
    <t>00:00:05:33:171</t>
  </si>
  <si>
    <t>2,13087</t>
  </si>
  <si>
    <t>-0,0186049</t>
  </si>
  <si>
    <t>270,60467</t>
  </si>
  <si>
    <t>387</t>
  </si>
  <si>
    <t>2018.02.05. 15:32:05:550</t>
  </si>
  <si>
    <t>00:00:05:34:036</t>
  </si>
  <si>
    <t>2,3151637</t>
  </si>
  <si>
    <t>268,82384</t>
  </si>
  <si>
    <t>388</t>
  </si>
  <si>
    <t>2018.02.05. 15:32:06:415</t>
  </si>
  <si>
    <t>00:00:05:34:901</t>
  </si>
  <si>
    <t>2,486335</t>
  </si>
  <si>
    <t>266,36888</t>
  </si>
  <si>
    <t>389</t>
  </si>
  <si>
    <t>2018.02.05. 15:32:07:280</t>
  </si>
  <si>
    <t>00:00:05:35:766</t>
  </si>
  <si>
    <t>2,655009</t>
  </si>
  <si>
    <t>-0,0191729</t>
  </si>
  <si>
    <t>264,33901</t>
  </si>
  <si>
    <t>390</t>
  </si>
  <si>
    <t>2018.02.05. 15:32:08:146</t>
  </si>
  <si>
    <t>00:00:05:36:632</t>
  </si>
  <si>
    <t>2,8349118</t>
  </si>
  <si>
    <t>-0,0195048</t>
  </si>
  <si>
    <t>262,55281</t>
  </si>
  <si>
    <t>391</t>
  </si>
  <si>
    <t>2018.02.05. 15:32:09:012</t>
  </si>
  <si>
    <t>00:00:05:37:498</t>
  </si>
  <si>
    <t>3,0025473</t>
  </si>
  <si>
    <t>-0,0198333</t>
  </si>
  <si>
    <t>260,99738</t>
  </si>
  <si>
    <t>392</t>
  </si>
  <si>
    <t>2018.02.05. 15:32:09:877</t>
  </si>
  <si>
    <t>00:00:05:38:363</t>
  </si>
  <si>
    <t>3,1720254</t>
  </si>
  <si>
    <t>259,56327</t>
  </si>
  <si>
    <t>393</t>
  </si>
  <si>
    <t>2018.02.05. 15:32:10:742</t>
  </si>
  <si>
    <t>00:00:05:39:228</t>
  </si>
  <si>
    <t>3,3447991</t>
  </si>
  <si>
    <t>258,02396</t>
  </si>
  <si>
    <t>394</t>
  </si>
  <si>
    <t>2018.02.05. 15:32:11:607</t>
  </si>
  <si>
    <t>00:00:05:40:093</t>
  </si>
  <si>
    <t>3,529725</t>
  </si>
  <si>
    <t>256,636</t>
  </si>
  <si>
    <t>395</t>
  </si>
  <si>
    <t>2018.02.05. 15:32:12:472</t>
  </si>
  <si>
    <t>00:00:05:40:958</t>
  </si>
  <si>
    <t>3,6934273</t>
  </si>
  <si>
    <t>396</t>
  </si>
  <si>
    <t>2018.02.05. 15:32:13:338</t>
  </si>
  <si>
    <t>00:00:05:41:824</t>
  </si>
  <si>
    <t>3,8659109</t>
  </si>
  <si>
    <t>254,85517</t>
  </si>
  <si>
    <t>397</t>
  </si>
  <si>
    <t>2018.02.05. 15:32:14:204</t>
  </si>
  <si>
    <t>00:00:05:42:690</t>
  </si>
  <si>
    <t>4,0347042</t>
  </si>
  <si>
    <t>253,318</t>
  </si>
  <si>
    <t>398</t>
  </si>
  <si>
    <t>2018.02.05. 15:32:15:069</t>
  </si>
  <si>
    <t>00:00:05:43:555</t>
  </si>
  <si>
    <t>4,2081072</t>
  </si>
  <si>
    <t>-0,0208825</t>
  </si>
  <si>
    <t>399</t>
  </si>
  <si>
    <t>2018.02.05. 15:32:15:936</t>
  </si>
  <si>
    <t>00:00:05:44:422</t>
  </si>
  <si>
    <t>4,389976</t>
  </si>
  <si>
    <t>251,44911</t>
  </si>
  <si>
    <t>400</t>
  </si>
  <si>
    <t>2018.02.05. 15:32:16:801</t>
  </si>
  <si>
    <t>00:00:05:45:287</t>
  </si>
  <si>
    <t>4,5602585</t>
  </si>
  <si>
    <t>-0,0215031</t>
  </si>
  <si>
    <t>250,67087</t>
  </si>
  <si>
    <t>401</t>
  </si>
  <si>
    <t>2018.02.05. 15:32:17:667</t>
  </si>
  <si>
    <t>00:00:05:46:153</t>
  </si>
  <si>
    <t>4,728619</t>
  </si>
  <si>
    <t>-0,0215171</t>
  </si>
  <si>
    <t>249,95167</t>
  </si>
  <si>
    <t>402</t>
  </si>
  <si>
    <t>2018.02.05. 15:32:18:532</t>
  </si>
  <si>
    <t>00:00:05:47:018</t>
  </si>
  <si>
    <t>4,8994887</t>
  </si>
  <si>
    <t>-0,0218596</t>
  </si>
  <si>
    <t>249,53517</t>
  </si>
  <si>
    <t>403</t>
  </si>
  <si>
    <t>2018.02.05. 15:32:19:397</t>
  </si>
  <si>
    <t>00:00:05:47:883</t>
  </si>
  <si>
    <t>4,98637</t>
  </si>
  <si>
    <t>-0,021559</t>
  </si>
  <si>
    <t>251,58329</t>
  </si>
  <si>
    <t>404</t>
  </si>
  <si>
    <t>2018.02.05. 15:32:20:263</t>
  </si>
  <si>
    <t>00:00:05:48:749</t>
  </si>
  <si>
    <t>4,7967675</t>
  </si>
  <si>
    <t>-0,0215267</t>
  </si>
  <si>
    <t>252,50433</t>
  </si>
  <si>
    <t>405</t>
  </si>
  <si>
    <t>2018.02.05. 15:32:21:128</t>
  </si>
  <si>
    <t>00:00:05:49:614</t>
  </si>
  <si>
    <t>4,6243214</t>
  </si>
  <si>
    <t>253,22891</t>
  </si>
  <si>
    <t>406</t>
  </si>
  <si>
    <t>2018.02.05. 15:32:21:993</t>
  </si>
  <si>
    <t>00:00:05:50:479</t>
  </si>
  <si>
    <t>4,4505457</t>
  </si>
  <si>
    <t>253,93523</t>
  </si>
  <si>
    <t>407</t>
  </si>
  <si>
    <t>2018.02.05. 15:32:22:858</t>
  </si>
  <si>
    <t>00:00:05:51:344</t>
  </si>
  <si>
    <t>4,2787234</t>
  </si>
  <si>
    <t>254,35602</t>
  </si>
  <si>
    <t>408</t>
  </si>
  <si>
    <t>2018.02.05. 15:32:23:723</t>
  </si>
  <si>
    <t>00:00:05:52:209</t>
  </si>
  <si>
    <t>4,1019809</t>
  </si>
  <si>
    <t>-0,0209641</t>
  </si>
  <si>
    <t>254,78002</t>
  </si>
  <si>
    <t>409</t>
  </si>
  <si>
    <t>2018.02.05. 15:32:24:588</t>
  </si>
  <si>
    <t>00:00:05:53:074</t>
  </si>
  <si>
    <t>3,9284555</t>
  </si>
  <si>
    <t>-0,0208524</t>
  </si>
  <si>
    <t>255,38115</t>
  </si>
  <si>
    <t>410</t>
  </si>
  <si>
    <t>2018.02.05. 15:32:25:453</t>
  </si>
  <si>
    <t>00:00:05:53:939</t>
  </si>
  <si>
    <t>3,7557987</t>
  </si>
  <si>
    <t>-0,0208513</t>
  </si>
  <si>
    <t>255,95007</t>
  </si>
  <si>
    <t>411</t>
  </si>
  <si>
    <t>2018.02.05. 15:32:26:319</t>
  </si>
  <si>
    <t>00:00:05:54:805</t>
  </si>
  <si>
    <t>3,5836479</t>
  </si>
  <si>
    <t>256,46962</t>
  </si>
  <si>
    <t>412</t>
  </si>
  <si>
    <t>2018.02.05. 15:32:27:185</t>
  </si>
  <si>
    <t>00:00:05:55:671</t>
  </si>
  <si>
    <t>3,4101311</t>
  </si>
  <si>
    <t>257,01707</t>
  </si>
  <si>
    <t>413</t>
  </si>
  <si>
    <t>2018.02.05. 15:32:28:050</t>
  </si>
  <si>
    <t>00:00:05:56:536</t>
  </si>
  <si>
    <t>3,2331662</t>
  </si>
  <si>
    <t>-0,0201802</t>
  </si>
  <si>
    <t>257,8082</t>
  </si>
  <si>
    <t>414</t>
  </si>
  <si>
    <t>2018.02.05. 15:32:28:917</t>
  </si>
  <si>
    <t>00:00:05:57:403</t>
  </si>
  <si>
    <t>3,061197</t>
  </si>
  <si>
    <t>258,61757</t>
  </si>
  <si>
    <t>415</t>
  </si>
  <si>
    <t>2018.02.05. 15:32:29:782</t>
  </si>
  <si>
    <t>00:00:05:58:268</t>
  </si>
  <si>
    <t>2,8908908</t>
  </si>
  <si>
    <t>259,84988</t>
  </si>
  <si>
    <t>416</t>
  </si>
  <si>
    <t>2018.02.05. 15:32:30:647</t>
  </si>
  <si>
    <t>00:00:05:59:133</t>
  </si>
  <si>
    <t>2,7233239</t>
  </si>
  <si>
    <t>261,48687</t>
  </si>
  <si>
    <t>417</t>
  </si>
  <si>
    <t>2018.02.05. 15:32:31:512</t>
  </si>
  <si>
    <t>00:00:05:59:998</t>
  </si>
  <si>
    <t>2,5495818</t>
  </si>
  <si>
    <t>263,06591</t>
  </si>
  <si>
    <t>418</t>
  </si>
  <si>
    <t>2018.02.05. 15:32:32:378</t>
  </si>
  <si>
    <t>00:00:06:00:864</t>
  </si>
  <si>
    <t>2,3794884</t>
  </si>
  <si>
    <t>265,00025</t>
  </si>
  <si>
    <t>419</t>
  </si>
  <si>
    <t>2018.02.05. 15:32:33:243</t>
  </si>
  <si>
    <t>00:00:06:01:729</t>
  </si>
  <si>
    <t>2,2108072</t>
  </si>
  <si>
    <t>267,12244</t>
  </si>
  <si>
    <t>420</t>
  </si>
  <si>
    <t>2018.02.05. 15:32:34:108</t>
  </si>
  <si>
    <t>00:00:06:02:594</t>
  </si>
  <si>
    <t>2,0326234</t>
  </si>
  <si>
    <t>-0,0191568</t>
  </si>
  <si>
    <t>269,66756</t>
  </si>
  <si>
    <t>421</t>
  </si>
  <si>
    <t>2018.02.05. 15:32:34:974</t>
  </si>
  <si>
    <t>00:00:06:03:460</t>
  </si>
  <si>
    <t>1,8579942</t>
  </si>
  <si>
    <t>-0,0188422</t>
  </si>
  <si>
    <t>273,01028</t>
  </si>
  <si>
    <t>422</t>
  </si>
  <si>
    <t>2018.02.05. 15:32:35:840</t>
  </si>
  <si>
    <t>00:00:06:04:326</t>
  </si>
  <si>
    <t>1,6893505</t>
  </si>
  <si>
    <t>-0,0185061</t>
  </si>
  <si>
    <t>276,49574</t>
  </si>
  <si>
    <t>423</t>
  </si>
  <si>
    <t>2018.02.05. 15:32:36:705</t>
  </si>
  <si>
    <t>00:00:06:05:191</t>
  </si>
  <si>
    <t>1,5116167</t>
  </si>
  <si>
    <t>-0,0185093</t>
  </si>
  <si>
    <t>281,59779</t>
  </si>
  <si>
    <t>424</t>
  </si>
  <si>
    <t>2018.02.05. 15:32:37:569</t>
  </si>
  <si>
    <t>00:00:06:06:055</t>
  </si>
  <si>
    <t>1,3457703</t>
  </si>
  <si>
    <t>-0,0181711</t>
  </si>
  <si>
    <t>287,57364</t>
  </si>
  <si>
    <t>425</t>
  </si>
  <si>
    <t>2018.02.05. 15:32:38:435</t>
  </si>
  <si>
    <t>00:00:06:06:921</t>
  </si>
  <si>
    <t>1,1685381</t>
  </si>
  <si>
    <t>-0,017836</t>
  </si>
  <si>
    <t>295,73288</t>
  </si>
  <si>
    <t>426</t>
  </si>
  <si>
    <t>2018.02.05. 15:32:39:300</t>
  </si>
  <si>
    <t>00:00:06:07:786</t>
  </si>
  <si>
    <t>0,9986401</t>
  </si>
  <si>
    <t>-0,0174978</t>
  </si>
  <si>
    <t>307,78546</t>
  </si>
  <si>
    <t>427</t>
  </si>
  <si>
    <t>2018.02.05. 15:32:40:166</t>
  </si>
  <si>
    <t>00:00:06:08:652</t>
  </si>
  <si>
    <t>0,818397</t>
  </si>
  <si>
    <t>323,9901</t>
  </si>
  <si>
    <t>428</t>
  </si>
  <si>
    <t>2018.02.05. 15:32:41:031</t>
  </si>
  <si>
    <t>00:00:06:09:517</t>
  </si>
  <si>
    <t>0,6462357</t>
  </si>
  <si>
    <t>-0,0164949</t>
  </si>
  <si>
    <t>348,57835</t>
  </si>
  <si>
    <t>429</t>
  </si>
  <si>
    <t>2018.02.05. 15:32:41:897</t>
  </si>
  <si>
    <t>00:00:06:10:383</t>
  </si>
  <si>
    <t>0,4761863</t>
  </si>
  <si>
    <t>-0,0161362</t>
  </si>
  <si>
    <t>397,29647</t>
  </si>
  <si>
    <t>430</t>
  </si>
  <si>
    <t>2018.02.05. 15:32:42:763</t>
  </si>
  <si>
    <t>00:00:06:11:249</t>
  </si>
  <si>
    <t>0,299024</t>
  </si>
  <si>
    <t>-0,015144</t>
  </si>
  <si>
    <t>528,99801</t>
  </si>
  <si>
    <t>431</t>
  </si>
  <si>
    <t>2018.02.05. 15:32:43:629</t>
  </si>
  <si>
    <t>00:00:06:12:115</t>
  </si>
  <si>
    <t>0,1296609</t>
  </si>
  <si>
    <t>-0,0131628</t>
  </si>
  <si>
    <t>1079,8517</t>
  </si>
  <si>
    <t>432</t>
  </si>
  <si>
    <t>2018.02.05. 15:32:44:582</t>
  </si>
  <si>
    <t>00:00:06:13:068</t>
  </si>
  <si>
    <t>0,0037541</t>
  </si>
  <si>
    <t>-0,0111065</t>
  </si>
  <si>
    <t>1085,3062</t>
  </si>
  <si>
    <t>433</t>
  </si>
  <si>
    <t>2018.02.05. 15:32:45:447</t>
  </si>
  <si>
    <t>00:00:06:13:933</t>
  </si>
  <si>
    <t>0,004685</t>
  </si>
  <si>
    <t>-0,0111086</t>
  </si>
  <si>
    <t>1107,0707</t>
  </si>
  <si>
    <t>434</t>
  </si>
  <si>
    <t>2018.02.05. 15:32:46:313</t>
  </si>
  <si>
    <t>00:00:06:14:799</t>
  </si>
  <si>
    <t>-0,0115446</t>
  </si>
  <si>
    <t>-0,0063344</t>
  </si>
  <si>
    <t>1948,4899</t>
  </si>
  <si>
    <t>435</t>
  </si>
  <si>
    <t>2018.02.05. 15:32:47:178</t>
  </si>
  <si>
    <t>00:00:06:15:664</t>
  </si>
  <si>
    <t>-0,0219326</t>
  </si>
  <si>
    <t>5,7464748</t>
  </si>
  <si>
    <t>1843,7044</t>
  </si>
  <si>
    <t>436</t>
  </si>
  <si>
    <t>2018.02.05. 15:32:48:044</t>
  </si>
  <si>
    <t>00:00:06:16:530</t>
  </si>
  <si>
    <t>-0,005907</t>
  </si>
  <si>
    <t>5,7464877</t>
  </si>
  <si>
    <t>1804,6529</t>
  </si>
  <si>
    <t>437</t>
  </si>
  <si>
    <t>2018.02.05. 15:32:48:909</t>
  </si>
  <si>
    <t>00:00:06:17:395</t>
  </si>
  <si>
    <t>-0,0053734</t>
  </si>
  <si>
    <t>5,7464856</t>
  </si>
  <si>
    <t>1770,2182</t>
  </si>
  <si>
    <t>438</t>
  </si>
  <si>
    <t>2018.02.05. 15:32:49:774</t>
  </si>
  <si>
    <t>00:00:06:18:260</t>
  </si>
  <si>
    <t>-0,0052638</t>
  </si>
  <si>
    <t>5,7464866</t>
  </si>
  <si>
    <t>1782,3191</t>
  </si>
  <si>
    <t>439</t>
  </si>
  <si>
    <t>2018.02.05. 15:32:50:639</t>
  </si>
  <si>
    <t>00:00:06:19:125</t>
  </si>
  <si>
    <t>-0,0049234</t>
  </si>
  <si>
    <t>5,7464909</t>
  </si>
  <si>
    <t>1781,1165</t>
  </si>
  <si>
    <t>440</t>
  </si>
  <si>
    <t>2018.02.05. 15:32:51:504</t>
  </si>
  <si>
    <t>00:00:06:19:990</t>
  </si>
  <si>
    <t>-0,0047538</t>
  </si>
  <si>
    <t>5,7464845</t>
  </si>
  <si>
    <t>1732,1866</t>
  </si>
  <si>
    <t>pressure</t>
  </si>
  <si>
    <t>resist</t>
  </si>
  <si>
    <t>1/resist*1000</t>
  </si>
  <si>
    <t>Data Instr INSTR 2/5/2018 15:34:47</t>
  </si>
  <si>
    <t>2018.02.05. 15:34:47</t>
  </si>
  <si>
    <t>2018.02.05. 15:34:47:516</t>
  </si>
  <si>
    <t>0,0198398</t>
  </si>
  <si>
    <t>5,7427852</t>
  </si>
  <si>
    <t>1329,7519</t>
  </si>
  <si>
    <t>2018.02.05. 15:34:48:381</t>
  </si>
  <si>
    <t>00:00:00:00:865</t>
  </si>
  <si>
    <t>0,0199751</t>
  </si>
  <si>
    <t>5,7427863</t>
  </si>
  <si>
    <t>1312,0998</t>
  </si>
  <si>
    <t>2018.02.05. 15:34:49:247</t>
  </si>
  <si>
    <t>00:00:00:01:731</t>
  </si>
  <si>
    <t>0,0199235</t>
  </si>
  <si>
    <t>1301,2551</t>
  </si>
  <si>
    <t>2018.02.05. 15:34:50:112</t>
  </si>
  <si>
    <t>00:00:00:02:596</t>
  </si>
  <si>
    <t>0,01977</t>
  </si>
  <si>
    <t>5,7427873</t>
  </si>
  <si>
    <t>1302,6295</t>
  </si>
  <si>
    <t>2018.02.05. 15:34:50:977</t>
  </si>
  <si>
    <t>00:00:00:03:461</t>
  </si>
  <si>
    <t>0,0197356</t>
  </si>
  <si>
    <t>5,7427788</t>
  </si>
  <si>
    <t>1283,0017</t>
  </si>
  <si>
    <t>2018.02.05. 15:34:51:843</t>
  </si>
  <si>
    <t>00:00:00:04:327</t>
  </si>
  <si>
    <t>0,0197796</t>
  </si>
  <si>
    <t>5,742782</t>
  </si>
  <si>
    <t>1288,8965</t>
  </si>
  <si>
    <t>2018.02.05. 15:34:52:708</t>
  </si>
  <si>
    <t>00:00:00:05:192</t>
  </si>
  <si>
    <t>0,0197485</t>
  </si>
  <si>
    <t>1286,3518</t>
  </si>
  <si>
    <t>2018.02.05. 15:34:53:574</t>
  </si>
  <si>
    <t>00:00:00:06:058</t>
  </si>
  <si>
    <t>0,0196744</t>
  </si>
  <si>
    <t>5,7427884</t>
  </si>
  <si>
    <t>1305,142</t>
  </si>
  <si>
    <t>2018.02.05. 15:34:54:440</t>
  </si>
  <si>
    <t>00:00:00:06:924</t>
  </si>
  <si>
    <t>0,0195907</t>
  </si>
  <si>
    <t>1291,7634</t>
  </si>
  <si>
    <t>2018.02.05. 15:34:55:305</t>
  </si>
  <si>
    <t>00:00:00:07:789</t>
  </si>
  <si>
    <t>0,0196057</t>
  </si>
  <si>
    <t>5,7427916</t>
  </si>
  <si>
    <t>1295,3926</t>
  </si>
  <si>
    <t>2018.02.05. 15:34:56:171</t>
  </si>
  <si>
    <t>00:00:00:08:655</t>
  </si>
  <si>
    <t>0,0196196</t>
  </si>
  <si>
    <t>1303,875</t>
  </si>
  <si>
    <t>2018.02.05. 15:34:57:036</t>
  </si>
  <si>
    <t>00:00:00:09:520</t>
  </si>
  <si>
    <t>0,0204529</t>
  </si>
  <si>
    <t>5,7398</t>
  </si>
  <si>
    <t>514,44002</t>
  </si>
  <si>
    <t>2018.02.05. 15:34:57:989</t>
  </si>
  <si>
    <t>00:00:00:10:473</t>
  </si>
  <si>
    <t>0,208424</t>
  </si>
  <si>
    <t>5,7374451</t>
  </si>
  <si>
    <t>388,23879</t>
  </si>
  <si>
    <t>2018.02.05. 15:34:58:855</t>
  </si>
  <si>
    <t>00:00:00:11:339</t>
  </si>
  <si>
    <t>0,3796341</t>
  </si>
  <si>
    <t>5,736308</t>
  </si>
  <si>
    <t>347,12921</t>
  </si>
  <si>
    <t>2018.02.05. 15:34:59:720</t>
  </si>
  <si>
    <t>00:00:00:12:204</t>
  </si>
  <si>
    <t>0,5509645</t>
  </si>
  <si>
    <t>5,7354081</t>
  </si>
  <si>
    <t>325,90837</t>
  </si>
  <si>
    <t>2018.02.05. 15:35:00:585</t>
  </si>
  <si>
    <t>00:00:00:13:069</t>
  </si>
  <si>
    <t>0,7269854</t>
  </si>
  <si>
    <t>5,7347466</t>
  </si>
  <si>
    <t>311,12708</t>
  </si>
  <si>
    <t>2018.02.05. 15:35:01:450</t>
  </si>
  <si>
    <t>00:00:00:13:934</t>
  </si>
  <si>
    <t>0,9015877</t>
  </si>
  <si>
    <t>5,7342548</t>
  </si>
  <si>
    <t>300,38623</t>
  </si>
  <si>
    <t>2018.02.05. 15:35:02:315</t>
  </si>
  <si>
    <t>00:00:00:14:799</t>
  </si>
  <si>
    <t>1,0769837</t>
  </si>
  <si>
    <t>5,7337319</t>
  </si>
  <si>
    <t>292,70897</t>
  </si>
  <si>
    <t>2018.02.05. 15:35:03:181</t>
  </si>
  <si>
    <t>00:00:00:15:665</t>
  </si>
  <si>
    <t>1,2407424</t>
  </si>
  <si>
    <t>5,7333947</t>
  </si>
  <si>
    <t>285,60924</t>
  </si>
  <si>
    <t>2018.02.05. 15:35:04:046</t>
  </si>
  <si>
    <t>00:00:00:16:530</t>
  </si>
  <si>
    <t>1,4114857</t>
  </si>
  <si>
    <t>5,7330597</t>
  </si>
  <si>
    <t>280,55119</t>
  </si>
  <si>
    <t>2018.02.05. 15:35:04:912</t>
  </si>
  <si>
    <t>00:00:00:17:396</t>
  </si>
  <si>
    <t>1,5891303</t>
  </si>
  <si>
    <t>5,7327193</t>
  </si>
  <si>
    <t>276,54189</t>
  </si>
  <si>
    <t>2018.02.05. 15:35:05:778</t>
  </si>
  <si>
    <t>00:00:00:18:262</t>
  </si>
  <si>
    <t>1,7594533</t>
  </si>
  <si>
    <t>5,7323864</t>
  </si>
  <si>
    <t>272,78378</t>
  </si>
  <si>
    <t>2018.02.05. 15:35:06:644</t>
  </si>
  <si>
    <t>00:00:00:19:128</t>
  </si>
  <si>
    <t>1,9275409</t>
  </si>
  <si>
    <t>5,7321544</t>
  </si>
  <si>
    <t>269,55163</t>
  </si>
  <si>
    <t>2018.02.05. 15:35:07:509</t>
  </si>
  <si>
    <t>00:00:00:19:993</t>
  </si>
  <si>
    <t>2,101353</t>
  </si>
  <si>
    <t>5,7320449</t>
  </si>
  <si>
    <t>266,65871</t>
  </si>
  <si>
    <t>2018.02.05. 15:35:08:374</t>
  </si>
  <si>
    <t>00:00:00:20:858</t>
  </si>
  <si>
    <t>2,288984</t>
  </si>
  <si>
    <t>5,7317099</t>
  </si>
  <si>
    <t>264,40342</t>
  </si>
  <si>
    <t>2018.02.05. 15:35:09:239</t>
  </si>
  <si>
    <t>00:00:00:21:723</t>
  </si>
  <si>
    <t>2,4547058</t>
  </si>
  <si>
    <t>5,7313738</t>
  </si>
  <si>
    <t>262,7632</t>
  </si>
  <si>
    <t>2018.02.05. 15:35:10:104</t>
  </si>
  <si>
    <t>00:00:00:22:588</t>
  </si>
  <si>
    <t>2,6278758</t>
  </si>
  <si>
    <t>5,7313502</t>
  </si>
  <si>
    <t>260,72473</t>
  </si>
  <si>
    <t>2018.02.05. 15:35:10:971</t>
  </si>
  <si>
    <t>00:00:00:23:455</t>
  </si>
  <si>
    <t>2,7969288</t>
  </si>
  <si>
    <t>5,7310398</t>
  </si>
  <si>
    <t>259,02977</t>
  </si>
  <si>
    <t>2018.02.05. 15:35:11:836</t>
  </si>
  <si>
    <t>00:00:00:24:320</t>
  </si>
  <si>
    <t>2,980416</t>
  </si>
  <si>
    <t>5,7307048</t>
  </si>
  <si>
    <t>258,66265</t>
  </si>
  <si>
    <t>2018.02.05. 15:35:12:701</t>
  </si>
  <si>
    <t>00:00:00:25:185</t>
  </si>
  <si>
    <t>2,9754163</t>
  </si>
  <si>
    <t>5,7310441</t>
  </si>
  <si>
    <t>261,00704</t>
  </si>
  <si>
    <t>2018.02.05. 15:35:13:566</t>
  </si>
  <si>
    <t>00:00:00:26:050</t>
  </si>
  <si>
    <t>2,7823904</t>
  </si>
  <si>
    <t>5,7310409</t>
  </si>
  <si>
    <t>262,30806</t>
  </si>
  <si>
    <t>2018.02.05. 15:35:14:431</t>
  </si>
  <si>
    <t>00:00:00:26:915</t>
  </si>
  <si>
    <t>2,6115076</t>
  </si>
  <si>
    <t>5,7311354</t>
  </si>
  <si>
    <t>263,39546</t>
  </si>
  <si>
    <t>2018.02.05. 15:35:15:296</t>
  </si>
  <si>
    <t>00:00:00:27:780</t>
  </si>
  <si>
    <t>2,4389691</t>
  </si>
  <si>
    <t>5,7313706</t>
  </si>
  <si>
    <t>264,39053</t>
  </si>
  <si>
    <t>2018.02.05. 15:35:16:161</t>
  </si>
  <si>
    <t>00:00:00:28:645</t>
  </si>
  <si>
    <t>2,2657467</t>
  </si>
  <si>
    <t>5,7313759</t>
  </si>
  <si>
    <t>265,6003</t>
  </si>
  <si>
    <t>2018.02.05. 15:35:17:027</t>
  </si>
  <si>
    <t>00:00:00:29:511</t>
  </si>
  <si>
    <t>2,0957637</t>
  </si>
  <si>
    <t>5,7317056</t>
  </si>
  <si>
    <t>267,47452</t>
  </si>
  <si>
    <t>2018.02.05. 15:35:17:893</t>
  </si>
  <si>
    <t>00:00:00:30:377</t>
  </si>
  <si>
    <t>1,9243978</t>
  </si>
  <si>
    <t>5,7317614</t>
  </si>
  <si>
    <t>269,16412</t>
  </si>
  <si>
    <t>2018.02.05. 15:35:18:760</t>
  </si>
  <si>
    <t>00:00:00:31:244</t>
  </si>
  <si>
    <t>1,7451394</t>
  </si>
  <si>
    <t>5,7320406</t>
  </si>
  <si>
    <t>272,03986</t>
  </si>
  <si>
    <t>2018.02.05. 15:35:19:625</t>
  </si>
  <si>
    <t>00:00:00:32:109</t>
  </si>
  <si>
    <t>1,576935</t>
  </si>
  <si>
    <t>5,7323896</t>
  </si>
  <si>
    <t>275,85811</t>
  </si>
  <si>
    <t>2018.02.05. 15:35:20:490</t>
  </si>
  <si>
    <t>00:00:00:32:974</t>
  </si>
  <si>
    <t>1,4098997</t>
  </si>
  <si>
    <t>5,7323875</t>
  </si>
  <si>
    <t>280,21735</t>
  </si>
  <si>
    <t>2018.02.05. 15:35:21:355</t>
  </si>
  <si>
    <t>00:00:00:33:839</t>
  </si>
  <si>
    <t>1,2347849</t>
  </si>
  <si>
    <t>5,7327214</t>
  </si>
  <si>
    <t>286,15992</t>
  </si>
  <si>
    <t>2018.02.05. 15:35:22:220</t>
  </si>
  <si>
    <t>00:00:00:34:704</t>
  </si>
  <si>
    <t>1,061102</t>
  </si>
  <si>
    <t>5,7330564</t>
  </si>
  <si>
    <t>294,57571</t>
  </si>
  <si>
    <t>2018.02.05. 15:35:23:085</t>
  </si>
  <si>
    <t>00:00:00:35:569</t>
  </si>
  <si>
    <t>0,897387</t>
  </si>
  <si>
    <t>5,7333915</t>
  </si>
  <si>
    <t>307,88529</t>
  </si>
  <si>
    <t>2018.02.05. 15:35:23:950</t>
  </si>
  <si>
    <t>00:00:00:36:434</t>
  </si>
  <si>
    <t>0,7093813</t>
  </si>
  <si>
    <t>5,7340669</t>
  </si>
  <si>
    <t>325,77097</t>
  </si>
  <si>
    <t>2018.02.05. 15:35:24:815</t>
  </si>
  <si>
    <t>00:00:00:37:299</t>
  </si>
  <si>
    <t>0,5397324</t>
  </si>
  <si>
    <t>5,7343955</t>
  </si>
  <si>
    <t>357,49973</t>
  </si>
  <si>
    <t>2018.02.05. 15:35:25:681</t>
  </si>
  <si>
    <t>00:00:00:38:165</t>
  </si>
  <si>
    <t>0,3745625</t>
  </si>
  <si>
    <t>5,7352255</t>
  </si>
  <si>
    <t>434,77245</t>
  </si>
  <si>
    <t>2018.02.05. 15:35:26:546</t>
  </si>
  <si>
    <t>00:00:00:39:030</t>
  </si>
  <si>
    <t>0,204482</t>
  </si>
  <si>
    <t>5,7368051</t>
  </si>
  <si>
    <t>893,84661</t>
  </si>
  <si>
    <t>2018.02.05. 15:35:27:411</t>
  </si>
  <si>
    <t>00:00:00:39:895</t>
  </si>
  <si>
    <t>0,0355218</t>
  </si>
  <si>
    <t>5,7397635</t>
  </si>
  <si>
    <t>1051,0884</t>
  </si>
  <si>
    <t>2018.02.05. 15:35:28:276</t>
  </si>
  <si>
    <t>00:00:00:40:760</t>
  </si>
  <si>
    <t>0,021458</t>
  </si>
  <si>
    <t>5,7390064</t>
  </si>
  <si>
    <t>567,89096</t>
  </si>
  <si>
    <t>2018.02.05. 15:35:29:142</t>
  </si>
  <si>
    <t>00:00:00:41:626</t>
  </si>
  <si>
    <t>0,1746633</t>
  </si>
  <si>
    <t>5,7367965</t>
  </si>
  <si>
    <t>415,6244</t>
  </si>
  <si>
    <t>2018.02.05. 15:35:30:008</t>
  </si>
  <si>
    <t>00:00:00:42:492</t>
  </si>
  <si>
    <t>0,3478901</t>
  </si>
  <si>
    <t>5,735741</t>
  </si>
  <si>
    <t>365,35301</t>
  </si>
  <si>
    <t>2018.02.05. 15:35:30:873</t>
  </si>
  <si>
    <t>00:00:00:43:357</t>
  </si>
  <si>
    <t>0,5225772</t>
  </si>
  <si>
    <t>5,7350741</t>
  </si>
  <si>
    <t>336,19515</t>
  </si>
  <si>
    <t>2018.02.05. 15:35:31:739</t>
  </si>
  <si>
    <t>00:00:00:44:223</t>
  </si>
  <si>
    <t>0,691424</t>
  </si>
  <si>
    <t>5,7343998</t>
  </si>
  <si>
    <t>318,64545</t>
  </si>
  <si>
    <t>2018.02.05. 15:35:32:605</t>
  </si>
  <si>
    <t>00:00:00:45:089</t>
  </si>
  <si>
    <t>0,8708348</t>
  </si>
  <si>
    <t>5,7340594</t>
  </si>
  <si>
    <t>306,52954</t>
  </si>
  <si>
    <t>2018.02.05. 15:35:33:470</t>
  </si>
  <si>
    <t>00:00:00:45:954</t>
  </si>
  <si>
    <t>1,0362354</t>
  </si>
  <si>
    <t>5,7335536</t>
  </si>
  <si>
    <t>297,60281</t>
  </si>
  <si>
    <t>2018.02.05. 15:35:34:335</t>
  </si>
  <si>
    <t>00:00:00:46:819</t>
  </si>
  <si>
    <t>1,2165215</t>
  </si>
  <si>
    <t>5,7331198</t>
  </si>
  <si>
    <t>289,30724</t>
  </si>
  <si>
    <t>2018.02.05. 15:35:35:200</t>
  </si>
  <si>
    <t>00:00:00:47:684</t>
  </si>
  <si>
    <t>1,3833153</t>
  </si>
  <si>
    <t>5,732934</t>
  </si>
  <si>
    <t>286,72562</t>
  </si>
  <si>
    <t>2018.02.05. 15:35:36:066</t>
  </si>
  <si>
    <t>00:00:00:48:550</t>
  </si>
  <si>
    <t>1,5566804</t>
  </si>
  <si>
    <t>5,7327257</t>
  </si>
  <si>
    <t>281,76417</t>
  </si>
  <si>
    <t>2018.02.05. 15:35:36:931</t>
  </si>
  <si>
    <t>00:00:00:49:415</t>
  </si>
  <si>
    <t>1,7233012</t>
  </si>
  <si>
    <t>278,23363</t>
  </si>
  <si>
    <t>2018.02.05. 15:35:37:796</t>
  </si>
  <si>
    <t>00:00:00:50:280</t>
  </si>
  <si>
    <t>1,8983783</t>
  </si>
  <si>
    <t>273,7209</t>
  </si>
  <si>
    <t>2018.02.05. 15:35:38:661</t>
  </si>
  <si>
    <t>00:00:00:51:145</t>
  </si>
  <si>
    <t>2,0801343</t>
  </si>
  <si>
    <t>5,7317131</t>
  </si>
  <si>
    <t>271,15642</t>
  </si>
  <si>
    <t>2018.02.05. 15:35:39:527</t>
  </si>
  <si>
    <t>00:00:00:52:011</t>
  </si>
  <si>
    <t>2,2484465</t>
  </si>
  <si>
    <t>5,7317067</t>
  </si>
  <si>
    <t>265,69047</t>
  </si>
  <si>
    <t>2018.02.05. 15:35:40:392</t>
  </si>
  <si>
    <t>00:00:00:52:876</t>
  </si>
  <si>
    <t>2,424115</t>
  </si>
  <si>
    <t>263,57687</t>
  </si>
  <si>
    <t>2018.02.05. 15:35:41:257</t>
  </si>
  <si>
    <t>00:00:00:53:741</t>
  </si>
  <si>
    <t>2,5941311</t>
  </si>
  <si>
    <t>5,731042</t>
  </si>
  <si>
    <t>261,74342</t>
  </si>
  <si>
    <t>2018.02.05. 15:35:42:123</t>
  </si>
  <si>
    <t>00:00:00:54:607</t>
  </si>
  <si>
    <t>2,7749349</t>
  </si>
  <si>
    <t>5,7310463</t>
  </si>
  <si>
    <t>259,86383</t>
  </si>
  <si>
    <t>2018.02.05. 15:35:42:990</t>
  </si>
  <si>
    <t>00:00:00:55:474</t>
  </si>
  <si>
    <t>2,9406216</t>
  </si>
  <si>
    <t>5,7307069</t>
  </si>
  <si>
    <t>259,42802</t>
  </si>
  <si>
    <t>2018.02.05. 15:35:43:855</t>
  </si>
  <si>
    <t>00:00:00:56:339</t>
  </si>
  <si>
    <t>3,0052522</t>
  </si>
  <si>
    <t>5,7307005</t>
  </si>
  <si>
    <t>261,81534</t>
  </si>
  <si>
    <t>2018.02.05. 15:35:44:721</t>
  </si>
  <si>
    <t>00:00:00:57:205</t>
  </si>
  <si>
    <t>2,8094935</t>
  </si>
  <si>
    <t>263,4867</t>
  </si>
  <si>
    <t>2018.02.05. 15:35:45:586</t>
  </si>
  <si>
    <t>00:00:00:58:070</t>
  </si>
  <si>
    <t>2,6353045</t>
  </si>
  <si>
    <t>264,77697</t>
  </si>
  <si>
    <t>2018.02.05. 15:35:46:451</t>
  </si>
  <si>
    <t>00:00:00:58:935</t>
  </si>
  <si>
    <t>2,4656619</t>
  </si>
  <si>
    <t>265,93629</t>
  </si>
  <si>
    <t>2018.02.05. 15:35:47:317</t>
  </si>
  <si>
    <t>00:00:00:59:801</t>
  </si>
  <si>
    <t>2,2944304</t>
  </si>
  <si>
    <t>5,7313791</t>
  </si>
  <si>
    <t>267,14713</t>
  </si>
  <si>
    <t>2018.02.05. 15:35:48:182</t>
  </si>
  <si>
    <t>00:00:01:00:666</t>
  </si>
  <si>
    <t>2,1205173</t>
  </si>
  <si>
    <t>5,7317163</t>
  </si>
  <si>
    <t>268,54582</t>
  </si>
  <si>
    <t>2018.02.05. 15:35:49:047</t>
  </si>
  <si>
    <t>00:00:01:01:531</t>
  </si>
  <si>
    <t>1,9472593</t>
  </si>
  <si>
    <t>5,7317142</t>
  </si>
  <si>
    <t>270,83761</t>
  </si>
  <si>
    <t>2018.02.05. 15:35:49:913</t>
  </si>
  <si>
    <t>00:00:01:02:397</t>
  </si>
  <si>
    <t>1,7803261</t>
  </si>
  <si>
    <t>5,7320492</t>
  </si>
  <si>
    <t>273,9957</t>
  </si>
  <si>
    <t>2018.02.05. 15:35:50:778</t>
  </si>
  <si>
    <t>00:00:01:03:262</t>
  </si>
  <si>
    <t>1,6119585</t>
  </si>
  <si>
    <t>5,7320438</t>
  </si>
  <si>
    <t>277,04426</t>
  </si>
  <si>
    <t>2018.02.05. 15:35:51:643</t>
  </si>
  <si>
    <t>00:00:01:04:127</t>
  </si>
  <si>
    <t>1,435057</t>
  </si>
  <si>
    <t>282,34813</t>
  </si>
  <si>
    <t>2018.02.05. 15:35:52:508</t>
  </si>
  <si>
    <t>00:00:01:04:992</t>
  </si>
  <si>
    <t>1,2667988</t>
  </si>
  <si>
    <t>5,7327203</t>
  </si>
  <si>
    <t>287,64556</t>
  </si>
  <si>
    <t>2018.02.05. 15:35:53:373</t>
  </si>
  <si>
    <t>00:00:01:05:857</t>
  </si>
  <si>
    <t>1,0928343</t>
  </si>
  <si>
    <t>5,7330371</t>
  </si>
  <si>
    <t>296,98451</t>
  </si>
  <si>
    <t>2018.02.05. 15:35:54:238</t>
  </si>
  <si>
    <t>00:00:01:06:722</t>
  </si>
  <si>
    <t>0,9250559</t>
  </si>
  <si>
    <t>5,7333925</t>
  </si>
  <si>
    <t>311,75826</t>
  </si>
  <si>
    <t>2018.02.05. 15:35:55:104</t>
  </si>
  <si>
    <t>00:00:01:07:588</t>
  </si>
  <si>
    <t>0,7347137</t>
  </si>
  <si>
    <t>5,7337329</t>
  </si>
  <si>
    <t>329,54196</t>
  </si>
  <si>
    <t>2018.02.05. 15:35:55:969</t>
  </si>
  <si>
    <t>00:00:01:08:453</t>
  </si>
  <si>
    <t>0,5643765</t>
  </si>
  <si>
    <t>5,7343601</t>
  </si>
  <si>
    <t>363,93714</t>
  </si>
  <si>
    <t>2018.02.05. 15:35:56:836</t>
  </si>
  <si>
    <t>00:00:01:09:320</t>
  </si>
  <si>
    <t>0,4004801</t>
  </si>
  <si>
    <t>5,7349936</t>
  </si>
  <si>
    <t>445,52832</t>
  </si>
  <si>
    <t>2018.02.05. 15:35:57:701</t>
  </si>
  <si>
    <t>00:00:01:10:185</t>
  </si>
  <si>
    <t>0,2241856</t>
  </si>
  <si>
    <t>5,7362317</t>
  </si>
  <si>
    <t>749,83166</t>
  </si>
  <si>
    <t>2018.02.05. 15:35:58:566</t>
  </si>
  <si>
    <t>00:00:01:11:050</t>
  </si>
  <si>
    <t>0,0582716</t>
  </si>
  <si>
    <t>5,7393576</t>
  </si>
  <si>
    <t>1109,7712</t>
  </si>
  <si>
    <t>2018.02.05. 15:35:59:432</t>
  </si>
  <si>
    <t>00:00:01:11:916</t>
  </si>
  <si>
    <t>0,0214806</t>
  </si>
  <si>
    <t>5,7386467</t>
  </si>
  <si>
    <t>585,943</t>
  </si>
  <si>
    <t>2018.02.05. 15:36:00:297</t>
  </si>
  <si>
    <t>00:00:01:12:781</t>
  </si>
  <si>
    <t>0,1809376</t>
  </si>
  <si>
    <t>5,7365753</t>
  </si>
  <si>
    <t>432,79947</t>
  </si>
  <si>
    <t>2018.02.05. 15:36:01:162</t>
  </si>
  <si>
    <t>00:00:01:13:646</t>
  </si>
  <si>
    <t>0,3535652</t>
  </si>
  <si>
    <t>5,7355917</t>
  </si>
  <si>
    <t>376,14431</t>
  </si>
  <si>
    <t>2018.02.05. 15:36:02:028</t>
  </si>
  <si>
    <t>00:00:01:14:512</t>
  </si>
  <si>
    <t>0,5275822</t>
  </si>
  <si>
    <t>5,734737</t>
  </si>
  <si>
    <t>345,30757</t>
  </si>
  <si>
    <t>2018.02.05. 15:36:02:893</t>
  </si>
  <si>
    <t>00:00:01:15:377</t>
  </si>
  <si>
    <t>0,6971227</t>
  </si>
  <si>
    <t>5,7343021</t>
  </si>
  <si>
    <t>324,84134</t>
  </si>
  <si>
    <t>2018.02.05. 15:36:03:758</t>
  </si>
  <si>
    <t>00:00:01:16:242</t>
  </si>
  <si>
    <t>0,8775171</t>
  </si>
  <si>
    <t>5,7337276</t>
  </si>
  <si>
    <t>311,91283</t>
  </si>
  <si>
    <t>2018.02.05. 15:36:04:623</t>
  </si>
  <si>
    <t>00:00:01:17:107</t>
  </si>
  <si>
    <t>1,0416098</t>
  </si>
  <si>
    <t>5,7333936</t>
  </si>
  <si>
    <t>300,90471</t>
  </si>
  <si>
    <t>2018.02.05. 15:36:05:488</t>
  </si>
  <si>
    <t>00:00:01:17:972</t>
  </si>
  <si>
    <t>1,2123186</t>
  </si>
  <si>
    <t>5,7330575</t>
  </si>
  <si>
    <t>292,26134</t>
  </si>
  <si>
    <t>2018.02.05. 15:36:06:353</t>
  </si>
  <si>
    <t>00:00:01:18:837</t>
  </si>
  <si>
    <t>1,3831199</t>
  </si>
  <si>
    <t>5,7327236</t>
  </si>
  <si>
    <t>286,3424</t>
  </si>
  <si>
    <t>2018.02.05. 15:36:07:218</t>
  </si>
  <si>
    <t>00:00:01:19:702</t>
  </si>
  <si>
    <t>1,5552651</t>
  </si>
  <si>
    <t>5,7323853</t>
  </si>
  <si>
    <t>284,12575</t>
  </si>
  <si>
    <t>2018.02.05. 15:36:08:084</t>
  </si>
  <si>
    <t>00:00:01:20:568</t>
  </si>
  <si>
    <t>1,7302907</t>
  </si>
  <si>
    <t>5,7323842</t>
  </si>
  <si>
    <t>276,2263</t>
  </si>
  <si>
    <t>2018.02.05. 15:36:08:949</t>
  </si>
  <si>
    <t>00:00:01:21:433</t>
  </si>
  <si>
    <t>1,9136597</t>
  </si>
  <si>
    <t>272,2041</t>
  </si>
  <si>
    <t>2018.02.05. 15:36:09:815</t>
  </si>
  <si>
    <t>00:00:01:22:299</t>
  </si>
  <si>
    <t>2,0818986</t>
  </si>
  <si>
    <t>5,7317088</t>
  </si>
  <si>
    <t>268,66067</t>
  </si>
  <si>
    <t>2018.02.05. 15:36:10:680</t>
  </si>
  <si>
    <t>00:00:01:23:164</t>
  </si>
  <si>
    <t>2,2573141</t>
  </si>
  <si>
    <t>266,13165</t>
  </si>
  <si>
    <t>2018.02.05. 15:36:11:545</t>
  </si>
  <si>
    <t>00:00:01:24:029</t>
  </si>
  <si>
    <t>2,4198262</t>
  </si>
  <si>
    <t>5,731377</t>
  </si>
  <si>
    <t>265,89335</t>
  </si>
  <si>
    <t>2018.02.05. 15:36:12:410</t>
  </si>
  <si>
    <t>00:00:01:24:894</t>
  </si>
  <si>
    <t>2,5883283</t>
  </si>
  <si>
    <t>5,731043</t>
  </si>
  <si>
    <t>262,85766</t>
  </si>
  <si>
    <t>2018.02.05. 15:36:13:276</t>
  </si>
  <si>
    <t>00:00:01:25:760</t>
  </si>
  <si>
    <t>2,7690859</t>
  </si>
  <si>
    <t>259,69316</t>
  </si>
  <si>
    <t>2018.02.05. 15:36:14:142</t>
  </si>
  <si>
    <t>00:00:01:26:626</t>
  </si>
  <si>
    <t>2,9325752</t>
  </si>
  <si>
    <t>5,7307059</t>
  </si>
  <si>
    <t>259,00401</t>
  </si>
  <si>
    <t>2018.02.05. 15:36:15:007</t>
  </si>
  <si>
    <t>00:00:01:27:491</t>
  </si>
  <si>
    <t>3,0077628</t>
  </si>
  <si>
    <t>5,7307037</t>
  </si>
  <si>
    <t>261,42354</t>
  </si>
  <si>
    <t>2018.02.05. 15:36:15:872</t>
  </si>
  <si>
    <t>00:00:01:28:356</t>
  </si>
  <si>
    <t>2,8344415</t>
  </si>
  <si>
    <t>263,26879</t>
  </si>
  <si>
    <t>2018.02.05. 15:36:16:737</t>
  </si>
  <si>
    <t>00:00:01:29:221</t>
  </si>
  <si>
    <t>2,6622798</t>
  </si>
  <si>
    <t>264,63528</t>
  </si>
  <si>
    <t>2018.02.05. 15:36:17:602</t>
  </si>
  <si>
    <t>00:00:01:30:086</t>
  </si>
  <si>
    <t>2,4897551</t>
  </si>
  <si>
    <t>5,7313469</t>
  </si>
  <si>
    <t>266,10911</t>
  </si>
  <si>
    <t>2018.02.05. 15:36:18:467</t>
  </si>
  <si>
    <t>00:00:01:30:951</t>
  </si>
  <si>
    <t>2,3189457</t>
  </si>
  <si>
    <t>267,53678</t>
  </si>
  <si>
    <t>2018.02.05. 15:36:19:332</t>
  </si>
  <si>
    <t>00:00:01:31:816</t>
  </si>
  <si>
    <t>2,147993</t>
  </si>
  <si>
    <t>5,7315359</t>
  </si>
  <si>
    <t>269,28971</t>
  </si>
  <si>
    <t>2018.02.05. 15:36:20:198</t>
  </si>
  <si>
    <t>00:00:01:32:682</t>
  </si>
  <si>
    <t>1,9790496</t>
  </si>
  <si>
    <t>5,7317153</t>
  </si>
  <si>
    <t>271,61478</t>
  </si>
  <si>
    <t>2018.02.05. 15:36:21:064</t>
  </si>
  <si>
    <t>00:00:01:33:548</t>
  </si>
  <si>
    <t>1,8023728</t>
  </si>
  <si>
    <t>5,7320428</t>
  </si>
  <si>
    <t>274,32846</t>
  </si>
  <si>
    <t>2018.02.05. 15:36:21:930</t>
  </si>
  <si>
    <t>00:00:01:34:414</t>
  </si>
  <si>
    <t>1,6269306</t>
  </si>
  <si>
    <t>279,06877</t>
  </si>
  <si>
    <t>2018.02.05. 15:36:22:795</t>
  </si>
  <si>
    <t>00:00:01:35:279</t>
  </si>
  <si>
    <t>1,4635389</t>
  </si>
  <si>
    <t>283,21547</t>
  </si>
  <si>
    <t>2018.02.05. 15:36:23:661</t>
  </si>
  <si>
    <t>00:00:01:36:145</t>
  </si>
  <si>
    <t>1,2905537</t>
  </si>
  <si>
    <t>5,7326054</t>
  </si>
  <si>
    <t>289,89334</t>
  </si>
  <si>
    <t>2018.02.05. 15:36:24:526</t>
  </si>
  <si>
    <t>00:00:01:37:010</t>
  </si>
  <si>
    <t>1,1242605</t>
  </si>
  <si>
    <t>5,7327225</t>
  </si>
  <si>
    <t>298,61828</t>
  </si>
  <si>
    <t>2018.02.05. 15:36:25:391</t>
  </si>
  <si>
    <t>00:00:01:37:875</t>
  </si>
  <si>
    <t>0,952799</t>
  </si>
  <si>
    <t>310,3864</t>
  </si>
  <si>
    <t>2018.02.05. 15:36:26:256</t>
  </si>
  <si>
    <t>00:00:01:38:740</t>
  </si>
  <si>
    <t>0,7532971</t>
  </si>
  <si>
    <t>333,71979</t>
  </si>
  <si>
    <t>2018.02.05. 15:36:27:121</t>
  </si>
  <si>
    <t>00:00:01:39:605</t>
  </si>
  <si>
    <t>0,5852761</t>
  </si>
  <si>
    <t>5,7340637</t>
  </si>
  <si>
    <t>367,41511</t>
  </si>
  <si>
    <t>2018.02.05. 15:36:27:986</t>
  </si>
  <si>
    <t>00:00:01:40:470</t>
  </si>
  <si>
    <t>0,4230024</t>
  </si>
  <si>
    <t>5,7347359</t>
  </si>
  <si>
    <t>431,30846</t>
  </si>
  <si>
    <t>2018.02.05. 15:36:28:851</t>
  </si>
  <si>
    <t>00:00:01:41:335</t>
  </si>
  <si>
    <t>0,2640263</t>
  </si>
  <si>
    <t>5,7358988</t>
  </si>
  <si>
    <t>684,75218</t>
  </si>
  <si>
    <t>2018.02.05. 15:36:29:716</t>
  </si>
  <si>
    <t>00:00:01:42:200</t>
  </si>
  <si>
    <t>0,0831873</t>
  </si>
  <si>
    <t>5,7385705</t>
  </si>
  <si>
    <t>1125,277</t>
  </si>
  <si>
    <t>2018.02.05. 15:36:30:581</t>
  </si>
  <si>
    <t>00:00:01:43:065</t>
  </si>
  <si>
    <t>0,025924</t>
  </si>
  <si>
    <t>5,7394403</t>
  </si>
  <si>
    <t>1127,937</t>
  </si>
  <si>
    <t>2018.02.05. 15:36:31:446</t>
  </si>
  <si>
    <t>00:00:01:43:930</t>
  </si>
  <si>
    <t>0,0212239</t>
  </si>
  <si>
    <t>5,7386349</t>
  </si>
  <si>
    <t>599,51668</t>
  </si>
  <si>
    <t>2018.02.05. 15:36:32:312</t>
  </si>
  <si>
    <t>00:00:01:44:796</t>
  </si>
  <si>
    <t>0,1821424</t>
  </si>
  <si>
    <t>5,7364658</t>
  </si>
  <si>
    <t>443,16997</t>
  </si>
  <si>
    <t>2018.02.05. 15:36:33:178</t>
  </si>
  <si>
    <t>00:00:01:45:662</t>
  </si>
  <si>
    <t>0,3433983</t>
  </si>
  <si>
    <t>5,7354822</t>
  </si>
  <si>
    <t>381,19593</t>
  </si>
  <si>
    <t>2018.02.05. 15:36:34:044</t>
  </si>
  <si>
    <t>00:00:01:46:528</t>
  </si>
  <si>
    <t>0,5221616</t>
  </si>
  <si>
    <t>5,7347337</t>
  </si>
  <si>
    <t>349,77523</t>
  </si>
  <si>
    <t>2018.02.05. 15:36:34:910</t>
  </si>
  <si>
    <t>00:00:01:47:394</t>
  </si>
  <si>
    <t>0,6973396</t>
  </si>
  <si>
    <t>5,7340648</t>
  </si>
  <si>
    <t>328,91293</t>
  </si>
  <si>
    <t>2018.02.05. 15:36:35:776</t>
  </si>
  <si>
    <t>00:00:01:48:260</t>
  </si>
  <si>
    <t>0,8746952</t>
  </si>
  <si>
    <t>315,93072</t>
  </si>
  <si>
    <t>2018.02.05. 15:36:36:641</t>
  </si>
  <si>
    <t>00:00:01:49:125</t>
  </si>
  <si>
    <t>1,0477241</t>
  </si>
  <si>
    <t>5,7333979</t>
  </si>
  <si>
    <t>303,57328</t>
  </si>
  <si>
    <t>2018.02.05. 15:36:37:506</t>
  </si>
  <si>
    <t>00:00:01:49:990</t>
  </si>
  <si>
    <t>1,2242358</t>
  </si>
  <si>
    <t>5,7330618</t>
  </si>
  <si>
    <t>295,02548</t>
  </si>
  <si>
    <t>2018.02.05. 15:36:38:371</t>
  </si>
  <si>
    <t>00:00:01:50:855</t>
  </si>
  <si>
    <t>1,3964706</t>
  </si>
  <si>
    <t>288,61702</t>
  </si>
  <si>
    <t>2018.02.05. 15:36:39:236</t>
  </si>
  <si>
    <t>00:00:01:51:720</t>
  </si>
  <si>
    <t>1,5660902</t>
  </si>
  <si>
    <t>5,7323918</t>
  </si>
  <si>
    <t>282,814</t>
  </si>
  <si>
    <t>2018.02.05. 15:36:40:102</t>
  </si>
  <si>
    <t>00:00:01:52:586</t>
  </si>
  <si>
    <t>1,7309393</t>
  </si>
  <si>
    <t>5,7323123</t>
  </si>
  <si>
    <t>277,09472</t>
  </si>
  <si>
    <t>2018.02.05. 15:36:40:967</t>
  </si>
  <si>
    <t>00:00:01:53:451</t>
  </si>
  <si>
    <t>1,9098337</t>
  </si>
  <si>
    <t>273,71231</t>
  </si>
  <si>
    <t>2018.02.05. 15:36:41:832</t>
  </si>
  <si>
    <t>00:00:01:54:316</t>
  </si>
  <si>
    <t>2,0785569</t>
  </si>
  <si>
    <t>269,78457</t>
  </si>
  <si>
    <t>2018.02.05. 15:36:42:697</t>
  </si>
  <si>
    <t>00:00:01:55:181</t>
  </si>
  <si>
    <t>2,2558891</t>
  </si>
  <si>
    <t>5,7314532</t>
  </si>
  <si>
    <t>266,99255</t>
  </si>
  <si>
    <t>2018.02.05. 15:36:43:562</t>
  </si>
  <si>
    <t>00:00:01:56:046</t>
  </si>
  <si>
    <t>2,4211062</t>
  </si>
  <si>
    <t>5,7313749</t>
  </si>
  <si>
    <t>264,31861</t>
  </si>
  <si>
    <t>2018.02.05. 15:36:44:427</t>
  </si>
  <si>
    <t>00:00:01:56:911</t>
  </si>
  <si>
    <t>2,6045149</t>
  </si>
  <si>
    <t>261,83681</t>
  </si>
  <si>
    <t>2018.02.05. 15:36:45:293</t>
  </si>
  <si>
    <t>00:00:01:57:777</t>
  </si>
  <si>
    <t>2,7701167</t>
  </si>
  <si>
    <t>260,03666</t>
  </si>
  <si>
    <t>2018.02.05. 15:36:46:159</t>
  </si>
  <si>
    <t>00:00:01:58:643</t>
  </si>
  <si>
    <t>2,9393276</t>
  </si>
  <si>
    <t>5,7307016</t>
  </si>
  <si>
    <t>259,12531</t>
  </si>
  <si>
    <t>2018.02.05. 15:36:47:025</t>
  </si>
  <si>
    <t>00:00:01:59:509</t>
  </si>
  <si>
    <t>3,0143958</t>
  </si>
  <si>
    <t>5,730708</t>
  </si>
  <si>
    <t>259,42587</t>
  </si>
  <si>
    <t>2018.02.05. 15:36:47:890</t>
  </si>
  <si>
    <t>00:00:02:00:374</t>
  </si>
  <si>
    <t>3,016523</t>
  </si>
  <si>
    <t>259,76615</t>
  </si>
  <si>
    <t>2018.02.05. 15:36:48:757</t>
  </si>
  <si>
    <t>00:00:02:01:241</t>
  </si>
  <si>
    <t>2,9789878</t>
  </si>
  <si>
    <t>5,7307026</t>
  </si>
  <si>
    <t>262,0676</t>
  </si>
  <si>
    <t>2018.02.05. 15:36:49:622</t>
  </si>
  <si>
    <t>00:00:02:02:106</t>
  </si>
  <si>
    <t>2,7695809</t>
  </si>
  <si>
    <t>263,48885</t>
  </si>
  <si>
    <t>2018.02.05. 15:36:50:487</t>
  </si>
  <si>
    <t>00:00:02:02:971</t>
  </si>
  <si>
    <t>2,5833393</t>
  </si>
  <si>
    <t>264,92403</t>
  </si>
  <si>
    <t>2018.02.05. 15:36:51:352</t>
  </si>
  <si>
    <t>00:00:02:03:836</t>
  </si>
  <si>
    <t>2,4126735</t>
  </si>
  <si>
    <t>266,23256</t>
  </si>
  <si>
    <t>2018.02.05. 15:36:52:217</t>
  </si>
  <si>
    <t>00:00:02:04:701</t>
  </si>
  <si>
    <t>2,2408235</t>
  </si>
  <si>
    <t>268,31717</t>
  </si>
  <si>
    <t>2018.02.05. 15:36:53:082</t>
  </si>
  <si>
    <t>00:00:02:05:566</t>
  </si>
  <si>
    <t>2,0649194</t>
  </si>
  <si>
    <t>5,7317077</t>
  </si>
  <si>
    <t>270,27513</t>
  </si>
  <si>
    <t>2018.02.05. 15:36:53:947</t>
  </si>
  <si>
    <t>00:00:02:06:431</t>
  </si>
  <si>
    <t>1,8922919</t>
  </si>
  <si>
    <t>273,35056</t>
  </si>
  <si>
    <t>2018.02.05. 15:36:54:812</t>
  </si>
  <si>
    <t>00:00:02:07:296</t>
  </si>
  <si>
    <t>1,7236201</t>
  </si>
  <si>
    <t>277,01743</t>
  </si>
  <si>
    <t>2018.02.05. 15:36:55:679</t>
  </si>
  <si>
    <t>00:00:02:08:163</t>
  </si>
  <si>
    <t>1,553213</t>
  </si>
  <si>
    <t>5,732046</t>
  </si>
  <si>
    <t>280,69074</t>
  </si>
  <si>
    <t>2018.02.05. 15:36:56:544</t>
  </si>
  <si>
    <t>00:00:02:09:028</t>
  </si>
  <si>
    <t>1,375121</t>
  </si>
  <si>
    <t>287,56934</t>
  </si>
  <si>
    <t>2018.02.05. 15:36:57:409</t>
  </si>
  <si>
    <t>00:00:02:09:893</t>
  </si>
  <si>
    <t>1,2092367</t>
  </si>
  <si>
    <t>5,7327246</t>
  </si>
  <si>
    <t>294,79147</t>
  </si>
  <si>
    <t>2018.02.05. 15:36:58:274</t>
  </si>
  <si>
    <t>00:00:02:10:758</t>
  </si>
  <si>
    <t>1,0357178</t>
  </si>
  <si>
    <t>306,68089</t>
  </si>
  <si>
    <t>2018.02.05. 15:36:59:140</t>
  </si>
  <si>
    <t>00:00:02:11:624</t>
  </si>
  <si>
    <t>0,859374</t>
  </si>
  <si>
    <t>325,4382</t>
  </si>
  <si>
    <t>2018.02.05. 15:37:00:006</t>
  </si>
  <si>
    <t>00:00:02:12:490</t>
  </si>
  <si>
    <t>0,6848404</t>
  </si>
  <si>
    <t>5,7337297</t>
  </si>
  <si>
    <t>353,76843</t>
  </si>
  <si>
    <t>2018.02.05. 15:37:00:872</t>
  </si>
  <si>
    <t>00:00:02:13:356</t>
  </si>
  <si>
    <t>0,5147083</t>
  </si>
  <si>
    <t>403,18859</t>
  </si>
  <si>
    <t>2018.02.05. 15:37:01:738</t>
  </si>
  <si>
    <t>00:00:02:14:222</t>
  </si>
  <si>
    <t>0,3464791</t>
  </si>
  <si>
    <t>5,7351053</t>
  </si>
  <si>
    <t>531,30483</t>
  </si>
  <si>
    <t>2018.02.05. 15:37:02:603</t>
  </si>
  <si>
    <t>00:00:02:15:087</t>
  </si>
  <si>
    <t>0,1671949</t>
  </si>
  <si>
    <t>5,7369157</t>
  </si>
  <si>
    <t>1142,375</t>
  </si>
  <si>
    <t>2018.02.05. 15:37:03:556</t>
  </si>
  <si>
    <t>00:00:02:16:040</t>
  </si>
  <si>
    <t>0,0241855</t>
  </si>
  <si>
    <t>5,7394413</t>
  </si>
  <si>
    <t>810,12361</t>
  </si>
  <si>
    <t>2018.02.05. 15:37:04:509</t>
  </si>
  <si>
    <t>00:00:02:16:993</t>
  </si>
  <si>
    <t>0,1133271</t>
  </si>
  <si>
    <t>5,7368524</t>
  </si>
  <si>
    <t>494,21103</t>
  </si>
  <si>
    <t>2018.02.05. 15:37:05:374</t>
  </si>
  <si>
    <t>00:00:02:17:858</t>
  </si>
  <si>
    <t>0,2917296</t>
  </si>
  <si>
    <t>5,7357421</t>
  </si>
  <si>
    <t>406,81897</t>
  </si>
  <si>
    <t>2018.02.05. 15:37:06:239</t>
  </si>
  <si>
    <t>00:00:02:18:723</t>
  </si>
  <si>
    <t>0,4656694</t>
  </si>
  <si>
    <t>5,7349764</t>
  </si>
  <si>
    <t>364,86352</t>
  </si>
  <si>
    <t>2018.02.05. 15:37:07:105</t>
  </si>
  <si>
    <t>00:00:02:19:589</t>
  </si>
  <si>
    <t>0,6404715</t>
  </si>
  <si>
    <t>5,7344041</t>
  </si>
  <si>
    <t>341,14263</t>
  </si>
  <si>
    <t>2018.02.05. 15:37:07:970</t>
  </si>
  <si>
    <t>00:00:02:20:454</t>
  </si>
  <si>
    <t>0,8105314</t>
  </si>
  <si>
    <t>322,92955</t>
  </si>
  <si>
    <t>2018.02.05. 15:37:08:835</t>
  </si>
  <si>
    <t>00:00:02:21:319</t>
  </si>
  <si>
    <t>0,9783064</t>
  </si>
  <si>
    <t>312,92831</t>
  </si>
  <si>
    <t>2018.02.05. 15:37:09:700</t>
  </si>
  <si>
    <t>00:00:02:22:184</t>
  </si>
  <si>
    <t>1,1482291</t>
  </si>
  <si>
    <t>301,12691</t>
  </si>
  <si>
    <t>2018.02.05. 15:37:10:565</t>
  </si>
  <si>
    <t>00:00:02:23:049</t>
  </si>
  <si>
    <t>1,3190731</t>
  </si>
  <si>
    <t>293,0149</t>
  </si>
  <si>
    <t>2018.02.05. 15:37:11:431</t>
  </si>
  <si>
    <t>00:00:02:23:915</t>
  </si>
  <si>
    <t>1,4935498</t>
  </si>
  <si>
    <t>5,732454</t>
  </si>
  <si>
    <t>285,51263</t>
  </si>
  <si>
    <t>2018.02.05. 15:37:12:296</t>
  </si>
  <si>
    <t>00:00:02:24:780</t>
  </si>
  <si>
    <t>1,6705468</t>
  </si>
  <si>
    <t>280,50074</t>
  </si>
  <si>
    <t>2018.02.05. 15:37:13:162</t>
  </si>
  <si>
    <t>00:00:02:25:646</t>
  </si>
  <si>
    <t>1,8506955</t>
  </si>
  <si>
    <t>275,95258</t>
  </si>
  <si>
    <t>2018.02.05. 15:37:14:029</t>
  </si>
  <si>
    <t>00:00:02:26:513</t>
  </si>
  <si>
    <t>2,0168899</t>
  </si>
  <si>
    <t>5,731711</t>
  </si>
  <si>
    <t>271,85094</t>
  </si>
  <si>
    <t>2018.02.05. 15:37:14:894</t>
  </si>
  <si>
    <t>00:00:02:27:378</t>
  </si>
  <si>
    <t>2,1976558</t>
  </si>
  <si>
    <t>5,7317045</t>
  </si>
  <si>
    <t>268,59412</t>
  </si>
  <si>
    <t>2018.02.05. 15:37:15:759</t>
  </si>
  <si>
    <t>00:00:02:28:243</t>
  </si>
  <si>
    <t>2,3633898</t>
  </si>
  <si>
    <t>265,24714</t>
  </si>
  <si>
    <t>2018.02.05. 15:37:16:624</t>
  </si>
  <si>
    <t>00:00:02:29:108</t>
  </si>
  <si>
    <t>2,5336003</t>
  </si>
  <si>
    <t>262,94032</t>
  </si>
  <si>
    <t>2018.02.05. 15:37:17:489</t>
  </si>
  <si>
    <t>00:00:02:29:973</t>
  </si>
  <si>
    <t>2,7182319</t>
  </si>
  <si>
    <t>5,7310387</t>
  </si>
  <si>
    <t>260,72366</t>
  </si>
  <si>
    <t>2018.02.05. 15:37:18:355</t>
  </si>
  <si>
    <t>00:00:02:30:839</t>
  </si>
  <si>
    <t>2,8790713</t>
  </si>
  <si>
    <t>262,09229</t>
  </si>
  <si>
    <t>2018.02.05. 15:37:19:220</t>
  </si>
  <si>
    <t>00:00:02:31:704</t>
  </si>
  <si>
    <t>3,0181992</t>
  </si>
  <si>
    <t>264,18551</t>
  </si>
  <si>
    <t>2018.02.05. 15:37:20:085</t>
  </si>
  <si>
    <t>00:00:02:32:569</t>
  </si>
  <si>
    <t>2,8794364</t>
  </si>
  <si>
    <t>266,30126</t>
  </si>
  <si>
    <t>2018.02.05. 15:37:20:950</t>
  </si>
  <si>
    <t>00:00:02:33:434</t>
  </si>
  <si>
    <t>2,70034</t>
  </si>
  <si>
    <t>267,87384</t>
  </si>
  <si>
    <t>2018.02.05. 15:37:21:816</t>
  </si>
  <si>
    <t>00:00:02:34:300</t>
  </si>
  <si>
    <t>2,5274323</t>
  </si>
  <si>
    <t>269,47434</t>
  </si>
  <si>
    <t>2018.02.05. 15:37:22:681</t>
  </si>
  <si>
    <t>00:00:02:35:165</t>
  </si>
  <si>
    <t>2,355581</t>
  </si>
  <si>
    <t>270,74744</t>
  </si>
  <si>
    <t>2018.02.05. 15:37:23:546</t>
  </si>
  <si>
    <t>00:00:02:36:030</t>
  </si>
  <si>
    <t>2,1839196</t>
  </si>
  <si>
    <t>272,82565</t>
  </si>
  <si>
    <t>2018.02.05. 15:37:24:412</t>
  </si>
  <si>
    <t>00:00:02:36:896</t>
  </si>
  <si>
    <t>2,0148282</t>
  </si>
  <si>
    <t>275,72179</t>
  </si>
  <si>
    <t>2018.02.05. 15:37:25:277</t>
  </si>
  <si>
    <t>00:00:02:37:761</t>
  </si>
  <si>
    <t>1,8401721</t>
  </si>
  <si>
    <t>5,731712</t>
  </si>
  <si>
    <t>279,25233</t>
  </si>
  <si>
    <t>2018.02.05. 15:37:26:144</t>
  </si>
  <si>
    <t>00:00:02:38:628</t>
  </si>
  <si>
    <t>1,674463</t>
  </si>
  <si>
    <t>282,55208</t>
  </si>
  <si>
    <t>2018.02.05. 15:37:27:010</t>
  </si>
  <si>
    <t>00:00:02:39:494</t>
  </si>
  <si>
    <t>1,4955245</t>
  </si>
  <si>
    <t>5,7323671</t>
  </si>
  <si>
    <t>288,56335</t>
  </si>
  <si>
    <t>2018.02.05. 15:37:27:875</t>
  </si>
  <si>
    <t>00:00:02:40:359</t>
  </si>
  <si>
    <t>1,3258339</t>
  </si>
  <si>
    <t>292,75083</t>
  </si>
  <si>
    <t>2018.02.05. 15:37:28:740</t>
  </si>
  <si>
    <t>00:00:02:41:224</t>
  </si>
  <si>
    <t>1,1537367</t>
  </si>
  <si>
    <t>302,6426</t>
  </si>
  <si>
    <t>2018.02.05. 15:37:29:605</t>
  </si>
  <si>
    <t>00:00:02:42:089</t>
  </si>
  <si>
    <t>0,9882864</t>
  </si>
  <si>
    <t>316,74761</t>
  </si>
  <si>
    <t>2018.02.05. 15:37:30:470</t>
  </si>
  <si>
    <t>00:00:02:42:954</t>
  </si>
  <si>
    <t>0,801856</t>
  </si>
  <si>
    <t>337,84717</t>
  </si>
  <si>
    <t>2018.02.05. 15:37:31:336</t>
  </si>
  <si>
    <t>00:00:02:43:820</t>
  </si>
  <si>
    <t>0,6281578</t>
  </si>
  <si>
    <t>5,7340658</t>
  </si>
  <si>
    <t>372,91326</t>
  </si>
  <si>
    <t>2018.02.05. 15:37:32:201</t>
  </si>
  <si>
    <t>00:00:02:44:685</t>
  </si>
  <si>
    <t>0,4621644</t>
  </si>
  <si>
    <t>5,7344234</t>
  </si>
  <si>
    <t>435,74069</t>
  </si>
  <si>
    <t>2018.02.05. 15:37:33:066</t>
  </si>
  <si>
    <t>00:00:02:45:550</t>
  </si>
  <si>
    <t>0,290805</t>
  </si>
  <si>
    <t>5,7354156</t>
  </si>
  <si>
    <t>656,42727</t>
  </si>
  <si>
    <t>2018.02.05. 15:37:33:931</t>
  </si>
  <si>
    <t>00:00:02:46:415</t>
  </si>
  <si>
    <t>0,1191751</t>
  </si>
  <si>
    <t>5,7380959</t>
  </si>
  <si>
    <t>1182,7318</t>
  </si>
  <si>
    <t>2018.02.05. 15:37:34:796</t>
  </si>
  <si>
    <t>00:00:02:47:280</t>
  </si>
  <si>
    <t>0,0224588</t>
  </si>
  <si>
    <t>5,7393479</t>
  </si>
  <si>
    <t>805,57115</t>
  </si>
  <si>
    <t>2018.02.05. 15:37:35:662</t>
  </si>
  <si>
    <t>00:00:02:48:146</t>
  </si>
  <si>
    <t>0,1196851</t>
  </si>
  <si>
    <t>5,7367504</t>
  </si>
  <si>
    <t>506,81</t>
  </si>
  <si>
    <t>2018.02.05. 15:37:36:527</t>
  </si>
  <si>
    <t>00:00:02:49:011</t>
  </si>
  <si>
    <t>0,2945666</t>
  </si>
  <si>
    <t>5,7357109</t>
  </si>
  <si>
    <t>414,52734</t>
  </si>
  <si>
    <t>2018.02.05. 15:37:37:393</t>
  </si>
  <si>
    <t>00:00:02:49:877</t>
  </si>
  <si>
    <t>0,471468</t>
  </si>
  <si>
    <t>5,7347831</t>
  </si>
  <si>
    <t>373,83535</t>
  </si>
  <si>
    <t>2018.02.05. 15:37:38:260</t>
  </si>
  <si>
    <t>00:00:02:50:744</t>
  </si>
  <si>
    <t>0,641759</t>
  </si>
  <si>
    <t>5,7342215</t>
  </si>
  <si>
    <t>349,46823</t>
  </si>
  <si>
    <t>2018.02.05. 15:37:39:125</t>
  </si>
  <si>
    <t>00:00:02:51:609</t>
  </si>
  <si>
    <t>0,8215584</t>
  </si>
  <si>
    <t>5,7337265</t>
  </si>
  <si>
    <t>331,46771</t>
  </si>
  <si>
    <t>2018.02.05. 15:37:39:992</t>
  </si>
  <si>
    <t>00:00:02:52:476</t>
  </si>
  <si>
    <t>0,9853141</t>
  </si>
  <si>
    <t>317,26716</t>
  </si>
  <si>
    <t>2018.02.05. 15:37:40:858</t>
  </si>
  <si>
    <t>00:00:02:53:342</t>
  </si>
  <si>
    <t>1,1618139</t>
  </si>
  <si>
    <t>306,20214</t>
  </si>
  <si>
    <t>2018.02.05. 15:37:41:723</t>
  </si>
  <si>
    <t>00:00:02:54:207</t>
  </si>
  <si>
    <t>1,3359245</t>
  </si>
  <si>
    <t>297,52659</t>
  </si>
  <si>
    <t>2018.02.05. 15:37:42:588</t>
  </si>
  <si>
    <t>00:00:02:55:072</t>
  </si>
  <si>
    <t>1,5007572</t>
  </si>
  <si>
    <t>5,7323928</t>
  </si>
  <si>
    <t>290,37639</t>
  </si>
  <si>
    <t>2018.02.05. 15:37:43:453</t>
  </si>
  <si>
    <t>00:00:02:55:937</t>
  </si>
  <si>
    <t>1,6745135</t>
  </si>
  <si>
    <t>283,44197</t>
  </si>
  <si>
    <t>2018.02.05. 15:37:44:318</t>
  </si>
  <si>
    <t>00:00:02:56:802</t>
  </si>
  <si>
    <t>1,8539298</t>
  </si>
  <si>
    <t>5,7320395</t>
  </si>
  <si>
    <t>279,4595</t>
  </si>
  <si>
    <t>2018.02.05. 15:37:45:185</t>
  </si>
  <si>
    <t>00:00:02:57:669</t>
  </si>
  <si>
    <t>2,0257038</t>
  </si>
  <si>
    <t>275,23767</t>
  </si>
  <si>
    <t>2018.02.05. 15:37:46:050</t>
  </si>
  <si>
    <t>00:00:02:58:534</t>
  </si>
  <si>
    <t>2,2039412</t>
  </si>
  <si>
    <t>5,7316744</t>
  </si>
  <si>
    <t>272,08924</t>
  </si>
  <si>
    <t>2018.02.05. 15:37:46:916</t>
  </si>
  <si>
    <t>00:00:02:59:400</t>
  </si>
  <si>
    <t>2,371656</t>
  </si>
  <si>
    <t>269,20169</t>
  </si>
  <si>
    <t>2018.02.05. 15:37:47:781</t>
  </si>
  <si>
    <t>00:00:03:00:265</t>
  </si>
  <si>
    <t>2,5453392</t>
  </si>
  <si>
    <t>266,33668</t>
  </si>
  <si>
    <t>2018.02.05. 15:37:48:646</t>
  </si>
  <si>
    <t>00:00:03:01:130</t>
  </si>
  <si>
    <t>2,720037</t>
  </si>
  <si>
    <t>264,34008</t>
  </si>
  <si>
    <t>2018.02.05. 15:37:49:511</t>
  </si>
  <si>
    <t>00:00:03:01:995</t>
  </si>
  <si>
    <t>2,8899888</t>
  </si>
  <si>
    <t>262,4197</t>
  </si>
  <si>
    <t>2018.02.05. 15:37:50:376</t>
  </si>
  <si>
    <t>00:00:03:02:860</t>
  </si>
  <si>
    <t>3,0162492</t>
  </si>
  <si>
    <t>263,47704</t>
  </si>
  <si>
    <t>2018.02.05. 15:37:51:242</t>
  </si>
  <si>
    <t>00:00:03:03:726</t>
  </si>
  <si>
    <t>2,8783626</t>
  </si>
  <si>
    <t>266,85837</t>
  </si>
  <si>
    <t>2018.02.05. 15:37:52:107</t>
  </si>
  <si>
    <t>00:00:03:04:591</t>
  </si>
  <si>
    <t>2,6968029</t>
  </si>
  <si>
    <t>268,28926</t>
  </si>
  <si>
    <t>2018.02.05. 15:37:52:973</t>
  </si>
  <si>
    <t>00:00:03:05:457</t>
  </si>
  <si>
    <t>2,5218066</t>
  </si>
  <si>
    <t>5,7310366</t>
  </si>
  <si>
    <t>268,70683</t>
  </si>
  <si>
    <t>2018.02.05. 15:37:53:839</t>
  </si>
  <si>
    <t>00:00:03:06:323</t>
  </si>
  <si>
    <t>2,3531177</t>
  </si>
  <si>
    <t>269,86615</t>
  </si>
  <si>
    <t>2018.02.05. 15:37:54:704</t>
  </si>
  <si>
    <t>00:00:03:07:188</t>
  </si>
  <si>
    <t>2,1822927</t>
  </si>
  <si>
    <t>5,7313802</t>
  </si>
  <si>
    <t>272,32647</t>
  </si>
  <si>
    <t>2018.02.05. 15:37:55:569</t>
  </si>
  <si>
    <t>00:00:03:08:053</t>
  </si>
  <si>
    <t>2,0110086</t>
  </si>
  <si>
    <t>275,3171</t>
  </si>
  <si>
    <t>2018.02.05. 15:37:56:434</t>
  </si>
  <si>
    <t>00:00:03:08:918</t>
  </si>
  <si>
    <t>1,8398693</t>
  </si>
  <si>
    <t>277,78279</t>
  </si>
  <si>
    <t>2018.02.05. 15:37:57:300</t>
  </si>
  <si>
    <t>00:00:03:09:784</t>
  </si>
  <si>
    <t>1,6729146</t>
  </si>
  <si>
    <t>281,87689</t>
  </si>
  <si>
    <t>2018.02.05. 15:37:58:166</t>
  </si>
  <si>
    <t>00:00:03:10:650</t>
  </si>
  <si>
    <t>1,4980426</t>
  </si>
  <si>
    <t>5,7322779</t>
  </si>
  <si>
    <t>288,48284</t>
  </si>
  <si>
    <t>2018.02.05. 15:37:59:031</t>
  </si>
  <si>
    <t>00:00:03:11:515</t>
  </si>
  <si>
    <t>1,3265469</t>
  </si>
  <si>
    <t>294,30735</t>
  </si>
  <si>
    <t>2018.02.05. 15:37:59:897</t>
  </si>
  <si>
    <t>00:00:03:12:381</t>
  </si>
  <si>
    <t>1,1672979</t>
  </si>
  <si>
    <t>304,03593</t>
  </si>
  <si>
    <t>2018.02.05. 15:38:00:762</t>
  </si>
  <si>
    <t>00:00:03:13:246</t>
  </si>
  <si>
    <t>0,9984597</t>
  </si>
  <si>
    <t>5,7330586</t>
  </si>
  <si>
    <t>316,48569</t>
  </si>
  <si>
    <t>2018.02.05. 15:38:01:627</t>
  </si>
  <si>
    <t>00:00:03:14:111</t>
  </si>
  <si>
    <t>0,8376784</t>
  </si>
  <si>
    <t>5,7333968</t>
  </si>
  <si>
    <t>344,48854</t>
  </si>
  <si>
    <t>2018.02.05. 15:38:02:493</t>
  </si>
  <si>
    <t>00:00:03:14:977</t>
  </si>
  <si>
    <t>0,6227296</t>
  </si>
  <si>
    <t>375,42833</t>
  </si>
  <si>
    <t>2018.02.05. 15:38:03:359</t>
  </si>
  <si>
    <t>00:00:03:15:843</t>
  </si>
  <si>
    <t>0,4598976</t>
  </si>
  <si>
    <t>5,7344009</t>
  </si>
  <si>
    <t>444,79731</t>
  </si>
  <si>
    <t>2018.02.05. 15:38:04:225</t>
  </si>
  <si>
    <t>00:00:03:16:709</t>
  </si>
  <si>
    <t>0,2996017</t>
  </si>
  <si>
    <t>5,7354017</t>
  </si>
  <si>
    <t>672,75326</t>
  </si>
  <si>
    <t>2018.02.05. 15:38:05:090</t>
  </si>
  <si>
    <t>00:00:03:17:574</t>
  </si>
  <si>
    <t>0,1229098</t>
  </si>
  <si>
    <t>5,7377071</t>
  </si>
  <si>
    <t>1201,5268</t>
  </si>
  <si>
    <t>2018.02.05. 15:38:06:042</t>
  </si>
  <si>
    <t>00:00:03:18:526</t>
  </si>
  <si>
    <t>0,0253345</t>
  </si>
  <si>
    <t>5,7391063</t>
  </si>
  <si>
    <t>1213,7673</t>
  </si>
  <si>
    <t>2018.02.05. 15:38:06:908</t>
  </si>
  <si>
    <t>00:00:03:19:392</t>
  </si>
  <si>
    <t>0,0238226</t>
  </si>
  <si>
    <t>5,7380389</t>
  </si>
  <si>
    <t>604,96438</t>
  </si>
  <si>
    <t>2018.02.05. 15:38:07:862</t>
  </si>
  <si>
    <t>00:00:03:20:346</t>
  </si>
  <si>
    <t>0,2072009</t>
  </si>
  <si>
    <t>5,7360803</t>
  </si>
  <si>
    <t>458,69085</t>
  </si>
  <si>
    <t>2018.02.05. 15:38:08:727</t>
  </si>
  <si>
    <t>00:00:03:21:211</t>
  </si>
  <si>
    <t>0,3861801</t>
  </si>
  <si>
    <t>5,7351149</t>
  </si>
  <si>
    <t>391,31419</t>
  </si>
  <si>
    <t>2018.02.05. 15:38:09:592</t>
  </si>
  <si>
    <t>00:00:03:22:076</t>
  </si>
  <si>
    <t>0,5575889</t>
  </si>
  <si>
    <t>5,734403</t>
  </si>
  <si>
    <t>360,48496</t>
  </si>
  <si>
    <t>2018.02.05. 15:38:10:457</t>
  </si>
  <si>
    <t>00:00:03:22:941</t>
  </si>
  <si>
    <t>0,7310026</t>
  </si>
  <si>
    <t>340,23986</t>
  </si>
  <si>
    <t>2018.02.05. 15:38:11:322</t>
  </si>
  <si>
    <t>00:00:03:23:806</t>
  </si>
  <si>
    <t>0,9023716</t>
  </si>
  <si>
    <t>5,7336331</t>
  </si>
  <si>
    <t>322,57531</t>
  </si>
  <si>
    <t>2018.02.05. 15:38:12:187</t>
  </si>
  <si>
    <t>00:00:03:24:671</t>
  </si>
  <si>
    <t>1,081673</t>
  </si>
  <si>
    <t>5,7331348</t>
  </si>
  <si>
    <t>309,1015</t>
  </si>
  <si>
    <t>2018.02.05. 15:38:13:052</t>
  </si>
  <si>
    <t>00:00:03:25:536</t>
  </si>
  <si>
    <t>1,2539396</t>
  </si>
  <si>
    <t>5,7329287</t>
  </si>
  <si>
    <t>2018.02.05. 15:38:13:918</t>
  </si>
  <si>
    <t>00:00:03:26:402</t>
  </si>
  <si>
    <t>1,4271366</t>
  </si>
  <si>
    <t>292,24202</t>
  </si>
  <si>
    <t>2018.02.05. 15:38:14:783</t>
  </si>
  <si>
    <t>00:00:03:27:267</t>
  </si>
  <si>
    <t>1,5895673</t>
  </si>
  <si>
    <t>285,92591</t>
  </si>
  <si>
    <t>2018.02.05. 15:38:15:648</t>
  </si>
  <si>
    <t>00:00:03:28:132</t>
  </si>
  <si>
    <t>1,7628756</t>
  </si>
  <si>
    <t>280,57802</t>
  </si>
  <si>
    <t>2018.02.05. 15:38:16:513</t>
  </si>
  <si>
    <t>00:00:03:28:997</t>
  </si>
  <si>
    <t>1,9447992</t>
  </si>
  <si>
    <t>5,7317904</t>
  </si>
  <si>
    <t>275,80766</t>
  </si>
  <si>
    <t>2018.02.05. 15:38:17:379</t>
  </si>
  <si>
    <t>00:00:03:29:863</t>
  </si>
  <si>
    <t>2,1237441</t>
  </si>
  <si>
    <t>271,55467</t>
  </si>
  <si>
    <t>2018.02.05. 15:38:18:245</t>
  </si>
  <si>
    <t>00:00:03:30:729</t>
  </si>
  <si>
    <t>2,3060308</t>
  </si>
  <si>
    <t>268,42667</t>
  </si>
  <si>
    <t>2018.02.05. 15:38:19:110</t>
  </si>
  <si>
    <t>00:00:03:31:594</t>
  </si>
  <si>
    <t>2,4707271</t>
  </si>
  <si>
    <t>5,7311622</t>
  </si>
  <si>
    <t>265,16341</t>
  </si>
  <si>
    <t>2018.02.05. 15:38:19:976</t>
  </si>
  <si>
    <t>00:00:03:32:460</t>
  </si>
  <si>
    <t>2,6396835</t>
  </si>
  <si>
    <t>262,72885</t>
  </si>
  <si>
    <t>2018.02.05. 15:38:20:841</t>
  </si>
  <si>
    <t>00:00:03:33:325</t>
  </si>
  <si>
    <t>2,8230396</t>
  </si>
  <si>
    <t>260,06349</t>
  </si>
  <si>
    <t>2018.02.05. 15:38:21:706</t>
  </si>
  <si>
    <t>00:00:03:34:190</t>
  </si>
  <si>
    <t>2,9864261</t>
  </si>
  <si>
    <t>5,7307112</t>
  </si>
  <si>
    <t>260,65281</t>
  </si>
  <si>
    <t>2018.02.05. 15:38:22:571</t>
  </si>
  <si>
    <t>00:00:03:35:055</t>
  </si>
  <si>
    <t>2,9297296</t>
  </si>
  <si>
    <t>263,87206</t>
  </si>
  <si>
    <t>2018.02.05. 15:38:23:436</t>
  </si>
  <si>
    <t>00:00:03:35:920</t>
  </si>
  <si>
    <t>2,759021</t>
  </si>
  <si>
    <t>267,17933</t>
  </si>
  <si>
    <t>2018.02.05. 15:38:24:302</t>
  </si>
  <si>
    <t>00:00:03:36:786</t>
  </si>
  <si>
    <t>2,5909172</t>
  </si>
  <si>
    <t>267,27057</t>
  </si>
  <si>
    <t>2018.02.05. 15:38:25:167</t>
  </si>
  <si>
    <t>00:00:03:37:651</t>
  </si>
  <si>
    <t>2,4192936</t>
  </si>
  <si>
    <t>269,03853</t>
  </si>
  <si>
    <t>2018.02.05. 15:38:26:032</t>
  </si>
  <si>
    <t>00:00:03:38:516</t>
  </si>
  <si>
    <t>2,2454527</t>
  </si>
  <si>
    <t>5,7313781</t>
  </si>
  <si>
    <t>270,96964</t>
  </si>
  <si>
    <t>2018.02.05. 15:38:26:898</t>
  </si>
  <si>
    <t>00:00:03:39:382</t>
  </si>
  <si>
    <t>2,0728173</t>
  </si>
  <si>
    <t>273,2883</t>
  </si>
  <si>
    <t>2018.02.05. 15:38:27:763</t>
  </si>
  <si>
    <t>00:00:03:40:247</t>
  </si>
  <si>
    <t>1,8942419</t>
  </si>
  <si>
    <t>5,7317174</t>
  </si>
  <si>
    <t>276,8328</t>
  </si>
  <si>
    <t>2018.02.05. 15:38:28:628</t>
  </si>
  <si>
    <t>00:00:03:41:112</t>
  </si>
  <si>
    <t>1,7221308</t>
  </si>
  <si>
    <t>5,7320417</t>
  </si>
  <si>
    <t>282,11304</t>
  </si>
  <si>
    <t>2018.02.05. 15:38:29:493</t>
  </si>
  <si>
    <t>00:00:03:41:977</t>
  </si>
  <si>
    <t>1,5551867</t>
  </si>
  <si>
    <t>286,7589</t>
  </si>
  <si>
    <t>2018.02.05. 15:38:30:358</t>
  </si>
  <si>
    <t>00:00:03:42:842</t>
  </si>
  <si>
    <t>1,3856777</t>
  </si>
  <si>
    <t>5,7323885</t>
  </si>
  <si>
    <t>293,39597</t>
  </si>
  <si>
    <t>2018.02.05. 15:38:31:223</t>
  </si>
  <si>
    <t>00:00:03:43:707</t>
  </si>
  <si>
    <t>1,2104523</t>
  </si>
  <si>
    <t>302,96141</t>
  </si>
  <si>
    <t>2018.02.05. 15:38:32:089</t>
  </si>
  <si>
    <t>00:00:03:44:573</t>
  </si>
  <si>
    <t>1,0402729</t>
  </si>
  <si>
    <t>5,7329319</t>
  </si>
  <si>
    <t>315,24802</t>
  </si>
  <si>
    <t>2018.02.05. 15:38:32:954</t>
  </si>
  <si>
    <t>00:00:03:45:438</t>
  </si>
  <si>
    <t>0,8469274</t>
  </si>
  <si>
    <t>336,66424</t>
  </si>
  <si>
    <t>2018.02.05. 15:38:33:820</t>
  </si>
  <si>
    <t>00:00:03:46:304</t>
  </si>
  <si>
    <t>0,6807782</t>
  </si>
  <si>
    <t>5,7337287</t>
  </si>
  <si>
    <t>368,4864</t>
  </si>
  <si>
    <t>2018.02.05. 15:38:34:685</t>
  </si>
  <si>
    <t>00:00:03:47:169</t>
  </si>
  <si>
    <t>0,5118713</t>
  </si>
  <si>
    <t>5,7343848</t>
  </si>
  <si>
    <t>425,60419</t>
  </si>
  <si>
    <t>2018.02.05. 15:38:35:551</t>
  </si>
  <si>
    <t>00:00:03:48:035</t>
  </si>
  <si>
    <t>0,3474938</t>
  </si>
  <si>
    <t>5,735072</t>
  </si>
  <si>
    <t>574,84684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</si>
  <si>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</si>
  <si>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</si>
  <si>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</si>
  <si>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</si>
  <si>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</si>
  <si>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</si>
  <si>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</si>
  <si>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</si>
  <si>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</si>
  <si>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</si>
  <si>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</si>
  <si>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</si>
  <si>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</si>
  <si>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</si>
  <si>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Name:</t>
  </si>
  <si>
    <t>Data Instr INSTR 2/5/2018 15:26:31</t>
  </si>
  <si>
    <t/>
  </si>
  <si>
    <t>Owner:</t>
  </si>
  <si>
    <t>tfi209</t>
  </si>
  <si>
    <t>Comments:</t>
  </si>
  <si>
    <t>Acquisition Date:</t>
  </si>
  <si>
    <t>2018.02.05. 15:26:31</t>
  </si>
  <si>
    <t>&amp;Instrument:</t>
  </si>
  <si>
    <t>34970A</t>
  </si>
  <si>
    <t>Address:</t>
  </si>
  <si>
    <t>ASRL4::INSTR</t>
  </si>
  <si>
    <t>Modules:</t>
  </si>
  <si>
    <t>1</t>
  </si>
  <si>
    <t>Slot1:</t>
  </si>
  <si>
    <t>34901A</t>
  </si>
  <si>
    <t>Total Channels:</t>
  </si>
  <si>
    <t>3</t>
  </si>
  <si>
    <t>Channel</t>
  </si>
  <si>
    <t>Name</t>
  </si>
  <si>
    <t>Function</t>
  </si>
  <si>
    <t>Range</t>
  </si>
  <si>
    <t>Resolution</t>
  </si>
  <si>
    <t>AdvSettings</t>
  </si>
  <si>
    <t>Scale</t>
  </si>
  <si>
    <t>Gain</t>
  </si>
  <si>
    <t>Offset</t>
  </si>
  <si>
    <t>Label</t>
  </si>
  <si>
    <t>Test</t>
  </si>
  <si>
    <t>Low</t>
  </si>
  <si>
    <t>High</t>
  </si>
  <si>
    <t>HWAlarm</t>
  </si>
  <si>
    <t>101</t>
  </si>
  <si>
    <t>DC Voltage</t>
  </si>
  <si>
    <t>+/- 10 V</t>
  </si>
  <si>
    <t>6,5</t>
  </si>
  <si>
    <t>DC Voltage#10M#10#0,016#Auto#0,001</t>
  </si>
  <si>
    <t>False</t>
  </si>
  <si>
    <t>0</t>
  </si>
  <si>
    <t>VDC</t>
  </si>
  <si>
    <t>Off</t>
  </si>
  <si>
    <t>Alarm 1</t>
  </si>
  <si>
    <t>102</t>
  </si>
  <si>
    <t>107</t>
  </si>
  <si>
    <t>Two-Wire Ohms</t>
  </si>
  <si>
    <t>Auto</t>
  </si>
  <si>
    <t>5,5</t>
  </si>
  <si>
    <t>Two-Wire Ohms#1#0,016#Auto#0,001#false</t>
  </si>
  <si>
    <t>OHM</t>
  </si>
  <si>
    <t>Scan  Control:</t>
  </si>
  <si>
    <t>Start Action:</t>
  </si>
  <si>
    <t>Immediately</t>
  </si>
  <si>
    <t>Stop Action:</t>
  </si>
  <si>
    <t>User Terminated</t>
  </si>
  <si>
    <t>Scan</t>
  </si>
  <si>
    <t>Time</t>
  </si>
  <si>
    <t>Elapsed</t>
  </si>
  <si>
    <t>101 (VDC)</t>
  </si>
  <si>
    <t>Alarm 101</t>
  </si>
  <si>
    <t>102 (VDC)</t>
  </si>
  <si>
    <t>Alarm 102</t>
  </si>
  <si>
    <t>107 (OHM)</t>
  </si>
  <si>
    <t>Alarm 107</t>
  </si>
  <si>
    <t>2018.02.05. 15:26:31:514</t>
  </si>
  <si>
    <t>00:00:00:00:000</t>
  </si>
  <si>
    <t>-0,0009042</t>
  </si>
  <si>
    <t>-0,0047173</t>
  </si>
  <si>
    <t>1152,3771</t>
  </si>
  <si>
    <t>2</t>
  </si>
  <si>
    <t>2018.02.05. 15:26:32:381</t>
  </si>
  <si>
    <t>00:00:00:00:867</t>
  </si>
  <si>
    <t>-0,0009063</t>
  </si>
  <si>
    <t>-0,0047162</t>
  </si>
  <si>
    <t>1131,0189</t>
  </si>
  <si>
    <t>2018.02.05. 15:26:33:247</t>
  </si>
  <si>
    <t>00:00:00:01:733</t>
  </si>
  <si>
    <t>-0,0009084</t>
  </si>
  <si>
    <t>-0,0047194</t>
  </si>
  <si>
    <t>1120,3854</t>
  </si>
  <si>
    <t>4</t>
  </si>
  <si>
    <t>2018.02.05. 15:26:34:112</t>
  </si>
  <si>
    <t>00:00:00:02:598</t>
  </si>
  <si>
    <t>1123,1742</t>
  </si>
  <si>
    <t>5</t>
  </si>
  <si>
    <t>2018.02.05. 15:26:34:977</t>
  </si>
  <si>
    <t>00:00:00:03:463</t>
  </si>
  <si>
    <t>-0,0047216</t>
  </si>
  <si>
    <t>1119,8551</t>
  </si>
  <si>
    <t>6</t>
  </si>
  <si>
    <t>2018.02.05. 15:26:35:842</t>
  </si>
  <si>
    <t>00:00:00:04:328</t>
  </si>
  <si>
    <t>-0,0009074</t>
  </si>
  <si>
    <t>1110,0943</t>
  </si>
  <si>
    <t>7</t>
  </si>
  <si>
    <t>2018.02.05. 15:26:36:708</t>
  </si>
  <si>
    <t>00:00:00:05:194</t>
  </si>
  <si>
    <t>1115,2736</t>
  </si>
  <si>
    <t>8</t>
  </si>
  <si>
    <t>2018.02.05. 15:26:37:574</t>
  </si>
  <si>
    <t>00:00:00:06:060</t>
  </si>
  <si>
    <t>1118,846</t>
  </si>
  <si>
    <t>9</t>
  </si>
  <si>
    <t>2018.02.05. 15:26:38:442</t>
  </si>
  <si>
    <t>00:00:00:06:928</t>
  </si>
  <si>
    <t>-0,0010577</t>
  </si>
  <si>
    <t>-0,004713</t>
  </si>
  <si>
    <t>1117,1897</t>
  </si>
  <si>
    <t>10</t>
  </si>
  <si>
    <t>2018.02.05. 15:26:39:307</t>
  </si>
  <si>
    <t>00:00:00:07:793</t>
  </si>
  <si>
    <t>-0,0010255</t>
  </si>
  <si>
    <t>1120,4218</t>
  </si>
  <si>
    <t>11</t>
  </si>
  <si>
    <t>2018.02.05. 15:26:40:174</t>
  </si>
  <si>
    <t>00:00:00:08:660</t>
  </si>
  <si>
    <t>-0,0009922</t>
  </si>
  <si>
    <t>1125,4177</t>
  </si>
  <si>
    <t>12</t>
  </si>
  <si>
    <t>2018.02.05. 15:26:41:039</t>
  </si>
  <si>
    <t>00:00:00:09:525</t>
  </si>
  <si>
    <t>-0,0009664</t>
  </si>
  <si>
    <t>-0,0047183</t>
  </si>
  <si>
    <t>1128,8838</t>
  </si>
  <si>
    <t>13</t>
  </si>
  <si>
    <t>2018.02.05. 15:26:41:904</t>
  </si>
  <si>
    <t>00:00:00:10:390</t>
  </si>
  <si>
    <t>-0,0009095</t>
  </si>
  <si>
    <t>-0,0047151</t>
  </si>
  <si>
    <t>1133,7712</t>
  </si>
  <si>
    <t>14</t>
  </si>
  <si>
    <t>2018.02.05. 15:26:42:769</t>
  </si>
  <si>
    <t>00:00:00:11:255</t>
  </si>
  <si>
    <t>-0,000451</t>
  </si>
  <si>
    <t>-0,0080762</t>
  </si>
  <si>
    <t>535,89703</t>
  </si>
  <si>
    <t>15</t>
  </si>
  <si>
    <t>2018.02.05. 15:26:43:634</t>
  </si>
  <si>
    <t>00:00:00:12:120</t>
  </si>
  <si>
    <t>0,1697077</t>
  </si>
  <si>
    <t>-0,010431</t>
  </si>
  <si>
    <t>380,93508</t>
  </si>
  <si>
    <t>16</t>
  </si>
  <si>
    <t>2018.02.05. 15:26:44:500</t>
  </si>
  <si>
    <t>00:00:00:12:986</t>
  </si>
  <si>
    <t>0,3388389</t>
  </si>
  <si>
    <t>-0,012147</t>
  </si>
  <si>
    <t>343,54928</t>
  </si>
  <si>
    <t>17</t>
  </si>
  <si>
    <t>2018.02.05. 15:26:45:365</t>
  </si>
  <si>
    <t>00:00:00:13:851</t>
  </si>
  <si>
    <t>0,5125692</t>
  </si>
  <si>
    <t>-0,0132058</t>
  </si>
  <si>
    <t>323,16141</t>
  </si>
  <si>
    <t>18</t>
  </si>
  <si>
    <t>2018.02.05. 15:26:46:230</t>
  </si>
  <si>
    <t>00:00:00:14:716</t>
  </si>
  <si>
    <t>0,681328</t>
  </si>
  <si>
    <t>-0,0141335</t>
  </si>
  <si>
    <t>308,83314</t>
  </si>
  <si>
    <t>19</t>
  </si>
  <si>
    <t>2018.02.05. 15:26:47:096</t>
  </si>
  <si>
    <t>00:00:00:15:582</t>
  </si>
  <si>
    <t>0,8535367</t>
  </si>
  <si>
    <t>-0,0147982</t>
  </si>
  <si>
    <t>297,97958</t>
  </si>
  <si>
    <t>20</t>
  </si>
  <si>
    <t>2018.02.05. 15:26:47:961</t>
  </si>
  <si>
    <t>00:00:00:16:447</t>
  </si>
  <si>
    <t>1,0283203</t>
  </si>
  <si>
    <t>-0,0151451</t>
  </si>
  <si>
    <t>291,33175</t>
  </si>
  <si>
    <t>21</t>
  </si>
  <si>
    <t>2018.02.05. 15:26:48:828</t>
  </si>
  <si>
    <t>00:00:00:17:314</t>
  </si>
  <si>
    <t>1,1981077</t>
  </si>
  <si>
    <t>-0,0157314</t>
  </si>
  <si>
    <t>285,17021</t>
  </si>
  <si>
    <t>22</t>
  </si>
  <si>
    <t>2018.02.05. 15:26:49:694</t>
  </si>
  <si>
    <t>00:00:00:18:180</t>
  </si>
  <si>
    <t>1,3756182</t>
  </si>
  <si>
    <t>-0,0161523</t>
  </si>
  <si>
    <t>280,46531</t>
  </si>
  <si>
    <t>23</t>
  </si>
  <si>
    <t>2018.02.05. 15:26:50:560</t>
  </si>
  <si>
    <t>00:00:00:19:046</t>
  </si>
  <si>
    <t>1,5438161</t>
  </si>
  <si>
    <t>-0,0164884</t>
  </si>
  <si>
    <t>276,72331</t>
  </si>
  <si>
    <t>24</t>
  </si>
  <si>
    <t>2018.02.05. 15:26:51:425</t>
  </si>
  <si>
    <t>00:00:00:19:911</t>
  </si>
  <si>
    <t>1,7233141</t>
  </si>
  <si>
    <t>-0,0168213</t>
  </si>
  <si>
    <t>272,31573</t>
  </si>
  <si>
    <t>25</t>
  </si>
  <si>
    <t>2018.02.05. 15:26:52:290</t>
  </si>
  <si>
    <t>00:00:00:20:776</t>
  </si>
  <si>
    <t>1,8928717</t>
  </si>
  <si>
    <t>-0,0171574</t>
  </si>
  <si>
    <t>269,53553</t>
  </si>
  <si>
    <t>26</t>
  </si>
  <si>
    <t>2018.02.05. 15:26:53:155</t>
  </si>
  <si>
    <t>00:00:00:21:641</t>
  </si>
  <si>
    <t>2,0642139</t>
  </si>
  <si>
    <t>-0,0174903</t>
  </si>
  <si>
    <t>267,16001</t>
  </si>
  <si>
    <t>27</t>
  </si>
  <si>
    <t>2018.02.05. 15:26:54:020</t>
  </si>
  <si>
    <t>00:00:00:22:506</t>
  </si>
  <si>
    <t>2,2394984</t>
  </si>
  <si>
    <t>-0,017821</t>
  </si>
  <si>
    <t>264,79522</t>
  </si>
  <si>
    <t>28</t>
  </si>
  <si>
    <t>2018.02.05. 15:26:54:886</t>
  </si>
  <si>
    <t>00:00:00:23:372</t>
  </si>
  <si>
    <t>2,4072787</t>
  </si>
  <si>
    <t>-0,0178285</t>
  </si>
  <si>
    <t>262,6784</t>
  </si>
  <si>
    <t>29</t>
  </si>
  <si>
    <t>2018.02.05. 15:26:55:751</t>
  </si>
  <si>
    <t>00:00:00:24:237</t>
  </si>
  <si>
    <t>2,5745373</t>
  </si>
  <si>
    <t>-0,0181657</t>
  </si>
  <si>
    <t>260,64208</t>
  </si>
  <si>
    <t>30</t>
  </si>
  <si>
    <t>2018.02.05. 15:26:56:616</t>
  </si>
  <si>
    <t>00:00:00:25:102</t>
  </si>
  <si>
    <t>2,751995</t>
  </si>
  <si>
    <t>-0,0184986</t>
  </si>
  <si>
    <t>259,46881</t>
  </si>
  <si>
    <t>31</t>
  </si>
  <si>
    <t>2018.02.05. 15:26:57:481</t>
  </si>
  <si>
    <t>00:00:00:25:967</t>
  </si>
  <si>
    <t>2,9264072</t>
  </si>
  <si>
    <t>-0,0188325</t>
  </si>
  <si>
    <t>257,78136</t>
  </si>
  <si>
    <t>32</t>
  </si>
  <si>
    <t>2018.02.05. 15:26:58:346</t>
  </si>
  <si>
    <t>00:00:00:26:832</t>
  </si>
  <si>
    <t>3,1015079</t>
  </si>
  <si>
    <t>-0,0188572</t>
  </si>
  <si>
    <t>256,4664</t>
  </si>
  <si>
    <t>33</t>
  </si>
  <si>
    <t>2018.02.05. 15:26:59:211</t>
  </si>
  <si>
    <t>00:00:00:27:697</t>
  </si>
  <si>
    <t>3,2814741</t>
  </si>
  <si>
    <t>-0,0191676</t>
  </si>
  <si>
    <t>255,39081</t>
  </si>
  <si>
    <t>34</t>
  </si>
  <si>
    <t>2018.02.05. 15:27:00:076</t>
  </si>
  <si>
    <t>00:00:00:28:562</t>
  </si>
  <si>
    <t>3,4492136</t>
  </si>
  <si>
    <t>-0,0195069</t>
  </si>
  <si>
    <t>254,32918</t>
  </si>
  <si>
    <t>35</t>
  </si>
  <si>
    <t>2018.02.05. 15:27:00:942</t>
  </si>
  <si>
    <t>00:00:00:29:428</t>
  </si>
  <si>
    <t>3,6296297</t>
  </si>
  <si>
    <t>-0,0196315</t>
  </si>
  <si>
    <t>253,26862</t>
  </si>
  <si>
    <t>36</t>
  </si>
  <si>
    <t>2018.02.05. 15:27:01:808</t>
  </si>
  <si>
    <t>00:00:00:30:294</t>
  </si>
  <si>
    <t>3,790075</t>
  </si>
  <si>
    <t>-0,0198473</t>
  </si>
  <si>
    <t>252,39055</t>
  </si>
  <si>
    <t>37</t>
  </si>
  <si>
    <t>2018.02.05. 15:27:02:674</t>
  </si>
  <si>
    <t>00:00:00:31:160</t>
  </si>
  <si>
    <t>3,9716024</t>
  </si>
  <si>
    <t>-0,0201791</t>
  </si>
  <si>
    <t>251,45448</t>
  </si>
  <si>
    <t>38</t>
  </si>
  <si>
    <t>2018.02.05. 15:27:03:539</t>
  </si>
  <si>
    <t>00:00:00:32:025</t>
  </si>
  <si>
    <t>4,1346183</t>
  </si>
  <si>
    <t>-0,02044</t>
  </si>
  <si>
    <t>250,5281</t>
  </si>
  <si>
    <t>39</t>
  </si>
  <si>
    <t>2018.02.05. 15:27:04:405</t>
  </si>
  <si>
    <t>00:00:00:32:891</t>
  </si>
  <si>
    <t>4,3044414</t>
  </si>
  <si>
    <t>-0,0205131</t>
  </si>
  <si>
    <t>249,47828</t>
  </si>
  <si>
    <t>40</t>
  </si>
  <si>
    <t>2018.02.05. 15:27:05:270</t>
  </si>
  <si>
    <t>00:00:00:33:756</t>
  </si>
  <si>
    <t>4,4823724</t>
  </si>
  <si>
    <t>-0,020847</t>
  </si>
  <si>
    <t>248,73439</t>
  </si>
  <si>
    <t>41</t>
  </si>
  <si>
    <t>2018.02.05. 15:27:06:135</t>
  </si>
  <si>
    <t>00:00:00:34:621</t>
  </si>
  <si>
    <t>4,6534518</t>
  </si>
  <si>
    <t>248,15258</t>
  </si>
  <si>
    <t>42</t>
  </si>
  <si>
    <t>2018.02.05. 15:27:07:000</t>
  </si>
  <si>
    <t>00:00:00:35:486</t>
  </si>
  <si>
    <t>4,8339023</t>
  </si>
  <si>
    <t>-0,0211853</t>
  </si>
  <si>
    <t>247,52247</t>
  </si>
  <si>
    <t>43</t>
  </si>
  <si>
    <t>2018.02.05. 15:27:07:865</t>
  </si>
  <si>
    <t>00:00:00:36:351</t>
  </si>
  <si>
    <t>4,9878465</t>
  </si>
  <si>
    <t>-0,021182</t>
  </si>
  <si>
    <t>247,11349</t>
  </si>
  <si>
    <t>44</t>
  </si>
  <si>
    <t>2018.02.05. 15:27:08:731</t>
  </si>
  <si>
    <t>00:00:00:37:217</t>
  </si>
  <si>
    <t>4,9936462</t>
  </si>
  <si>
    <t>-0,0215203</t>
  </si>
  <si>
    <t>247,33677</t>
  </si>
  <si>
    <t>45</t>
  </si>
  <si>
    <t>2018.02.05. 15:27:09:596</t>
  </si>
  <si>
    <t>00:00:00:38:082</t>
  </si>
  <si>
    <t>4,8643739</t>
  </si>
  <si>
    <t>-0,0211863</t>
  </si>
  <si>
    <t>248,06778</t>
  </si>
  <si>
    <t>46</t>
  </si>
  <si>
    <t>2018.02.05. 15:27:10:460</t>
  </si>
  <si>
    <t>00:00:00:38:946</t>
  </si>
  <si>
    <t>4,6990836</t>
  </si>
  <si>
    <t>-0,0211842</t>
  </si>
  <si>
    <t>248,66461</t>
  </si>
  <si>
    <t>47</t>
  </si>
  <si>
    <t>2018.02.05. 15:27:11:325</t>
  </si>
  <si>
    <t>00:00:00:39:811</t>
  </si>
  <si>
    <t>4,5262261</t>
  </si>
  <si>
    <t>-0,0208481</t>
  </si>
  <si>
    <t>249,11224</t>
  </si>
  <si>
    <t>48</t>
  </si>
  <si>
    <t>2018.02.05. 15:27:12:191</t>
  </si>
  <si>
    <t>00:00:00:40:677</t>
  </si>
  <si>
    <t>4,3489714</t>
  </si>
  <si>
    <t>-0,0208502</t>
  </si>
  <si>
    <t>249,45359</t>
  </si>
  <si>
    <t>49</t>
  </si>
  <si>
    <t>2018.02.05. 15:27:13:056</t>
  </si>
  <si>
    <t>00:00:00:41:542</t>
  </si>
  <si>
    <t>4,1769288</t>
  </si>
  <si>
    <t>-0,020789</t>
  </si>
  <si>
    <t>249,76274</t>
  </si>
  <si>
    <t>50</t>
  </si>
  <si>
    <t>2018.02.05. 15:27:13:922</t>
  </si>
  <si>
    <t>00:00:00:42:408</t>
  </si>
  <si>
    <t>4,003206</t>
  </si>
  <si>
    <t>-0,0205141</t>
  </si>
  <si>
    <t>250,10731</t>
  </si>
  <si>
    <t>51</t>
  </si>
  <si>
    <t>2018.02.05. 15:27:14:788</t>
  </si>
  <si>
    <t>00:00:00:43:274</t>
  </si>
  <si>
    <t>3,8266673</t>
  </si>
  <si>
    <t>250,45726</t>
  </si>
  <si>
    <t>52</t>
  </si>
  <si>
    <t>2018.02.05. 15:27:15:653</t>
  </si>
  <si>
    <t>00:00:00:44:139</t>
  </si>
  <si>
    <t>3,6522636</t>
  </si>
  <si>
    <t>-0,020178</t>
  </si>
  <si>
    <t>250,9081</t>
  </si>
  <si>
    <t>53</t>
  </si>
  <si>
    <t>2018.02.05. 15:27:16:521</t>
  </si>
  <si>
    <t>00:00:00:45:007</t>
  </si>
  <si>
    <t>3,4784246</t>
  </si>
  <si>
    <t>-0,020177</t>
  </si>
  <si>
    <t>251,36324</t>
  </si>
  <si>
    <t>54</t>
  </si>
  <si>
    <t>2018.02.05. 15:27:17:386</t>
  </si>
  <si>
    <t>00:00:00:45:872</t>
  </si>
  <si>
    <t>3,3052602</t>
  </si>
  <si>
    <t>-0,0198452</t>
  </si>
  <si>
    <t>251,90858</t>
  </si>
  <si>
    <t>55</t>
  </si>
  <si>
    <t>2018.02.05. 15:27:18:251</t>
  </si>
  <si>
    <t>00:00:00:46:737</t>
  </si>
  <si>
    <t>3,1363306</t>
  </si>
  <si>
    <t>-0,019843</t>
  </si>
  <si>
    <t>252,54835</t>
  </si>
  <si>
    <t>56</t>
  </si>
  <si>
    <t>2018.02.05. 15:27:19:117</t>
  </si>
  <si>
    <t>00:00:00:47:603</t>
  </si>
  <si>
    <t>2,968108</t>
  </si>
  <si>
    <t>-0,019509</t>
  </si>
  <si>
    <t>253,35128</t>
  </si>
  <si>
    <t>57</t>
  </si>
  <si>
    <t>2018.02.05. 15:27:19:982</t>
  </si>
  <si>
    <t>00:00:00:48:468</t>
  </si>
  <si>
    <t>2,795608</t>
  </si>
  <si>
    <t>-0,0195112</t>
  </si>
  <si>
    <t>254,28302</t>
  </si>
  <si>
    <t>58</t>
  </si>
  <si>
    <t>2018.02.05. 15:27:20:847</t>
  </si>
  <si>
    <t>00:00:00:49:333</t>
  </si>
  <si>
    <t>2,6249894</t>
  </si>
  <si>
    <t>-0,0191708</t>
  </si>
  <si>
    <t>255,5003</t>
  </si>
  <si>
    <t>59</t>
  </si>
  <si>
    <t>2018.02.05. 15:27:21:713</t>
  </si>
  <si>
    <t>00:00:00:50:199</t>
  </si>
  <si>
    <t>2,4611873</t>
  </si>
  <si>
    <t>-0,019174</t>
  </si>
  <si>
    <t>256,72295</t>
  </si>
  <si>
    <t>60</t>
  </si>
  <si>
    <t>2018.02.05. 15:27:22:579</t>
  </si>
  <si>
    <t>00:00:00:51:065</t>
  </si>
  <si>
    <t>2,2837567</t>
  </si>
  <si>
    <t>-0,0188379</t>
  </si>
  <si>
    <t>257,91769</t>
  </si>
  <si>
    <t>61</t>
  </si>
  <si>
    <t>2018.02.05. 15:27:23:443</t>
  </si>
  <si>
    <t>00:00:00:51:929</t>
  </si>
  <si>
    <t>2,1030335</t>
  </si>
  <si>
    <t>-0,0187982</t>
  </si>
  <si>
    <t>260,17942</t>
  </si>
  <si>
    <t>62</t>
  </si>
  <si>
    <t>2018.02.05. 15:27:24:308</t>
  </si>
  <si>
    <t>00:00:00:52:794</t>
  </si>
  <si>
    <t>1,9401056</t>
  </si>
  <si>
    <t>-0,018505</t>
  </si>
  <si>
    <t>262,48625</t>
  </si>
  <si>
    <t>63</t>
  </si>
  <si>
    <t>2018.02.05. 15:27:25:174</t>
  </si>
  <si>
    <t>00:00:00:53:660</t>
  </si>
  <si>
    <t>1,7692207</t>
  </si>
  <si>
    <t>-0,0181646</t>
  </si>
  <si>
    <t>264,88432</t>
  </si>
  <si>
    <t>64</t>
  </si>
  <si>
    <t>2018.02.05. 15:27:26:039</t>
  </si>
  <si>
    <t>00:00:00:54:525</t>
  </si>
  <si>
    <t>1,5904843</t>
  </si>
  <si>
    <t>-0,018053</t>
  </si>
  <si>
    <t>268,07994</t>
  </si>
  <si>
    <t>65</t>
  </si>
  <si>
    <t>2018.02.05. 15:27:26:904</t>
  </si>
  <si>
    <t>00:00:00:55:390</t>
  </si>
  <si>
    <t>1,4225256</t>
  </si>
  <si>
    <t>-0,0178328</t>
  </si>
  <si>
    <t>271,9411</t>
  </si>
  <si>
    <t>66</t>
  </si>
  <si>
    <t>2018.02.05. 15:27:27:770</t>
  </si>
  <si>
    <t>00:00:00:56:256</t>
  </si>
  <si>
    <t>1,2546193</t>
  </si>
  <si>
    <t>-0,0174956</t>
  </si>
  <si>
    <t>277,33087</t>
  </si>
  <si>
    <t>67</t>
  </si>
  <si>
    <t>2018.02.05. 15:27:28:634</t>
  </si>
  <si>
    <t>00:00:00:57:120</t>
  </si>
  <si>
    <t>1,0816612</t>
  </si>
  <si>
    <t>-0,0171606</t>
  </si>
  <si>
    <t>284,79987</t>
  </si>
  <si>
    <t>68</t>
  </si>
  <si>
    <t>2018.02.05. 15:27:29:500</t>
  </si>
  <si>
    <t>00:00:00:57:986</t>
  </si>
  <si>
    <t>0,8834532</t>
  </si>
  <si>
    <t>-0,0168009</t>
  </si>
  <si>
    <t>294,46837</t>
  </si>
  <si>
    <t>69</t>
  </si>
  <si>
    <t>2018.02.05. 15:27:30:365</t>
  </si>
  <si>
    <t>00:00:00:58:851</t>
  </si>
  <si>
    <t>0,7175391</t>
  </si>
  <si>
    <t>-0,016148</t>
  </si>
  <si>
    <t>308,23308</t>
  </si>
  <si>
    <t>70</t>
  </si>
  <si>
    <t>2018.02.05. 15:27:31:230</t>
  </si>
  <si>
    <t>00:00:00:59:716</t>
  </si>
  <si>
    <t>0,5480545</t>
  </si>
  <si>
    <t>-0,0155488</t>
  </si>
  <si>
    <t>332,18155</t>
  </si>
  <si>
    <t>71</t>
  </si>
  <si>
    <t>2018.02.05. 15:27:32:095</t>
  </si>
  <si>
    <t>00:00:01:00:581</t>
  </si>
  <si>
    <t>0,3830156</t>
  </si>
  <si>
    <t>-0,0148047</t>
  </si>
  <si>
    <t>381,24101</t>
  </si>
  <si>
    <t>72</t>
  </si>
  <si>
    <t>2018.02.05. 15:27:32:961</t>
  </si>
  <si>
    <t>00:00:01:01:447</t>
  </si>
  <si>
    <t>0,2059671</t>
  </si>
  <si>
    <t>-0,0133668</t>
  </si>
  <si>
    <t>579,88236</t>
  </si>
  <si>
    <t>73</t>
  </si>
  <si>
    <t>2018.02.05. 15:27:33:826</t>
  </si>
  <si>
    <t>00:00:01:02:312</t>
  </si>
  <si>
    <t>0,0391835</t>
  </si>
  <si>
    <t>-0,0102249</t>
  </si>
  <si>
    <t>880,82364</t>
  </si>
  <si>
    <t>74</t>
  </si>
  <si>
    <t>2018.02.05. 15:27:34:691</t>
  </si>
  <si>
    <t>00:00:01:03:177</t>
  </si>
  <si>
    <t>0,0055946</t>
  </si>
  <si>
    <t>-0,0094238</t>
  </si>
  <si>
    <t>945,05724</t>
  </si>
  <si>
    <t>75</t>
  </si>
  <si>
    <t>2018.02.05. 15:27:35:556</t>
  </si>
  <si>
    <t>00:00:01:04:042</t>
  </si>
  <si>
    <t>0,0113277</t>
  </si>
  <si>
    <t>-0,010838</t>
  </si>
  <si>
    <t>458,96458</t>
  </si>
  <si>
    <t>76</t>
  </si>
  <si>
    <t>2018.02.05. 15:27:36:421</t>
  </si>
  <si>
    <t>00:00:01:04:907</t>
  </si>
  <si>
    <t>0,1819545</t>
  </si>
  <si>
    <t>-0,0127923</t>
  </si>
  <si>
    <t>375,25228</t>
  </si>
  <si>
    <t>77</t>
  </si>
  <si>
    <t>2018.02.05. 15:27:37:286</t>
  </si>
  <si>
    <t>00:00:01:05:772</t>
  </si>
  <si>
    <t>0,3576091</t>
  </si>
  <si>
    <t>-0,0137974</t>
  </si>
  <si>
    <t>340,65743</t>
  </si>
  <si>
    <t>78</t>
  </si>
  <si>
    <t>2018.02.05. 15:27:38:151</t>
  </si>
  <si>
    <t>00:00:01:06:637</t>
  </si>
  <si>
    <t>0,5208988</t>
  </si>
  <si>
    <t>-0,0147295</t>
  </si>
  <si>
    <t>318,53381</t>
  </si>
  <si>
    <t>79</t>
  </si>
  <si>
    <t>2018.02.05. 15:27:39:017</t>
  </si>
  <si>
    <t>00:00:01:07:503</t>
  </si>
  <si>
    <t>0,6989331</t>
  </si>
  <si>
    <t>-0,0153448</t>
  </si>
  <si>
    <t>305,3144</t>
  </si>
  <si>
    <t>80</t>
  </si>
  <si>
    <t>2018.02.05. 15:27:39:883</t>
  </si>
  <si>
    <t>00:00:01:08:369</t>
  </si>
  <si>
    <t>0,8786393</t>
  </si>
  <si>
    <t>-0,0158173</t>
  </si>
  <si>
    <t>295,13068</t>
  </si>
  <si>
    <t>81</t>
  </si>
  <si>
    <t>2018.02.05. 15:27:40:749</t>
  </si>
  <si>
    <t>00:00:01:09:235</t>
  </si>
  <si>
    <t>1,0567219</t>
  </si>
  <si>
    <t>-0,0161534</t>
  </si>
  <si>
    <t>287,96115</t>
  </si>
  <si>
    <t>82</t>
  </si>
  <si>
    <t>2018.02.05. 15:27:41:615</t>
  </si>
  <si>
    <t>00:00:01:10:101</t>
  </si>
  <si>
    <t>1,2393035</t>
  </si>
  <si>
    <t>-0,0164863</t>
  </si>
  <si>
    <t>285,52552</t>
  </si>
  <si>
    <t>83</t>
  </si>
  <si>
    <t>2018.02.05. 15:27:42:480</t>
  </si>
  <si>
    <t>00:00:01:10:966</t>
  </si>
  <si>
    <t>1,4106643</t>
  </si>
  <si>
    <t>-0,0168234</t>
  </si>
  <si>
    <t>280,96876</t>
  </si>
  <si>
    <t>84</t>
  </si>
  <si>
    <t>2018.02.05. 15:27:43:346</t>
  </si>
  <si>
    <t>00:00:01:11:832</t>
  </si>
  <si>
    <t>1,5791406</t>
  </si>
  <si>
    <t>-0,0171552</t>
  </si>
  <si>
    <t>277,20206</t>
  </si>
  <si>
    <t>85</t>
  </si>
  <si>
    <t>2018.02.05. 15:27:44:211</t>
  </si>
  <si>
    <t>00:00:01:12:697</t>
  </si>
  <si>
    <t>1,7516778</t>
  </si>
  <si>
    <t>-0,0174946</t>
  </si>
  <si>
    <t>272,6378</t>
  </si>
  <si>
    <t>86</t>
  </si>
  <si>
    <t>2018.02.05. 15:27:45:077</t>
  </si>
  <si>
    <t>00:00:01:13:563</t>
  </si>
  <si>
    <t>1,9175136</t>
  </si>
  <si>
    <t>-0,0178307</t>
  </si>
  <si>
    <t>267,93288</t>
  </si>
  <si>
    <t>87</t>
  </si>
  <si>
    <t>2018.02.05. 15:27:45:942</t>
  </si>
  <si>
    <t>00:00:01:14:428</t>
  </si>
  <si>
    <t>2,0915661</t>
  </si>
  <si>
    <t>265,27183</t>
  </si>
  <si>
    <t>88</t>
  </si>
  <si>
    <t>2018.02.05. 15:27:46:807</t>
  </si>
  <si>
    <t>00:00:01:15:293</t>
  </si>
  <si>
    <t>2,2713832</t>
  </si>
  <si>
    <t>-0,0181636</t>
  </si>
  <si>
    <t>263,14105</t>
  </si>
  <si>
    <t>89</t>
  </si>
  <si>
    <t>2018.02.05. 15:27:47:673</t>
  </si>
  <si>
    <t>00:00:01:16:159</t>
  </si>
  <si>
    <t>2,4354813</t>
  </si>
  <si>
    <t>-0,0185007</t>
  </si>
  <si>
    <t>261,39026</t>
  </si>
  <si>
    <t>90</t>
  </si>
  <si>
    <t>2018.02.05. 15:27:48:538</t>
  </si>
  <si>
    <t>00:00:01:17:024</t>
  </si>
  <si>
    <t>2,6133696</t>
  </si>
  <si>
    <t>-0,0188336</t>
  </si>
  <si>
    <t>263,01224</t>
  </si>
  <si>
    <t>91</t>
  </si>
  <si>
    <t>2018.02.05. 15:27:49:403</t>
  </si>
  <si>
    <t>00:00:01:17:889</t>
  </si>
  <si>
    <t>2,780843</t>
  </si>
  <si>
    <t>258,33203</t>
  </si>
  <si>
    <t>92</t>
  </si>
  <si>
    <t>2018.02.05. 15:27:50:268</t>
  </si>
  <si>
    <t>00:00:01:18:754</t>
  </si>
  <si>
    <t>2,963701</t>
  </si>
  <si>
    <t>-0,0191751</t>
  </si>
  <si>
    <t>260,12146</t>
  </si>
  <si>
    <t>93</t>
  </si>
  <si>
    <t>2018.02.05. 15:27:51:133</t>
  </si>
  <si>
    <t>00:00:01:19:619</t>
  </si>
  <si>
    <t>3,1268757</t>
  </si>
  <si>
    <t>258,76356</t>
  </si>
  <si>
    <t>94</t>
  </si>
  <si>
    <t>2018.02.05. 15:27:51:999</t>
  </si>
  <si>
    <t>00:00:01:20:485</t>
  </si>
  <si>
    <t>3,3090389</t>
  </si>
  <si>
    <t>-0,0195058</t>
  </si>
  <si>
    <t>256,38911</t>
  </si>
  <si>
    <t>95</t>
  </si>
  <si>
    <t>2018.02.05. 15:27:52:865</t>
  </si>
  <si>
    <t>00:00:01:21:351</t>
  </si>
  <si>
    <t>3,4804584</t>
  </si>
  <si>
    <t>-0,0198441</t>
  </si>
  <si>
    <t>254,79935</t>
  </si>
  <si>
    <t>96</t>
  </si>
  <si>
    <t>2018.02.05. 15:27:53:730</t>
  </si>
  <si>
    <t>00:00:01:22:216</t>
  </si>
  <si>
    <t>3,6530485</t>
  </si>
  <si>
    <t>255,49386</t>
  </si>
  <si>
    <t>97</t>
  </si>
  <si>
    <t>2018.02.05. 15:27:54:596</t>
  </si>
  <si>
    <t>00:00:01:23:082</t>
  </si>
  <si>
    <t>3,8192097</t>
  </si>
  <si>
    <t>254,49878</t>
  </si>
  <si>
    <t>98</t>
  </si>
  <si>
    <t>2018.02.05. 15:27:55:461</t>
  </si>
  <si>
    <t>00:00:01:23:947</t>
  </si>
  <si>
    <t>4,0041853</t>
  </si>
  <si>
    <t>-0,0205088</t>
  </si>
  <si>
    <t>254,08444</t>
  </si>
  <si>
    <t>99</t>
  </si>
  <si>
    <t>2018.02.05. 15:27:56:326</t>
  </si>
  <si>
    <t>00:00:01:24:812</t>
  </si>
  <si>
    <t>4,166865</t>
  </si>
  <si>
    <t>-0,0205163</t>
  </si>
  <si>
    <t>253,40602</t>
  </si>
  <si>
    <t>100</t>
  </si>
  <si>
    <t>2018.02.05. 15:27:57:191</t>
  </si>
  <si>
    <t>00:00:01:25:677</t>
  </si>
  <si>
    <t>4,3357109</t>
  </si>
  <si>
    <t>-0,0208535</t>
  </si>
  <si>
    <t>252,69004</t>
  </si>
  <si>
    <t>2018.02.05. 15:27:58:057</t>
  </si>
  <si>
    <t>00:00:01:26:543</t>
  </si>
  <si>
    <t>4,5183572</t>
  </si>
  <si>
    <t>-0,0211574</t>
  </si>
  <si>
    <t>251,7744</t>
  </si>
  <si>
    <t>2018.02.05. 15:27:58:922</t>
  </si>
  <si>
    <t>00:00:01:27:408</t>
  </si>
  <si>
    <t>4,6868024</t>
  </si>
  <si>
    <t>247,64914</t>
  </si>
  <si>
    <t>103</t>
  </si>
  <si>
    <t>2018.02.05. 15:27:59:787</t>
  </si>
  <si>
    <t>00:00:01:28:273</t>
  </si>
  <si>
    <t>4,8592347</t>
  </si>
  <si>
    <t>-0,0215192</t>
  </si>
  <si>
    <t>250,7181</t>
  </si>
  <si>
    <t>104</t>
  </si>
  <si>
    <t>2018.02.05. 15:28:00:653</t>
  </si>
  <si>
    <t>00:00:01:29:139</t>
  </si>
  <si>
    <t>4,9933079</t>
  </si>
  <si>
    <t>-0,0215224</t>
  </si>
  <si>
    <t>250,60646</t>
  </si>
  <si>
    <t>105</t>
  </si>
  <si>
    <t>2018.02.05. 15:28:01:518</t>
  </si>
  <si>
    <t>00:00:01:30:004</t>
  </si>
  <si>
    <t>4,9963726</t>
  </si>
  <si>
    <t>-0,0215246</t>
  </si>
  <si>
    <t>250,8072</t>
  </si>
  <si>
    <t>106</t>
  </si>
  <si>
    <t>2018.02.05. 15:28:02:383</t>
  </si>
  <si>
    <t>00:00:01:30:869</t>
  </si>
  <si>
    <t>4,8713656</t>
  </si>
  <si>
    <t>251,56075</t>
  </si>
  <si>
    <t>2018.02.05. 15:28:03:248</t>
  </si>
  <si>
    <t>00:00:01:31:734</t>
  </si>
  <si>
    <t>4,6995432</t>
  </si>
  <si>
    <t>-0,0211831</t>
  </si>
  <si>
    <t>252,08891</t>
  </si>
  <si>
    <t>108</t>
  </si>
  <si>
    <t>2018.02.05. 15:28:04:114</t>
  </si>
  <si>
    <t>00:00:01:32:600</t>
  </si>
  <si>
    <t>4,523431</t>
  </si>
  <si>
    <t>252,5419</t>
  </si>
  <si>
    <t>109</t>
  </si>
  <si>
    <t>2018.02.05. 15:28:04:980</t>
  </si>
  <si>
    <t>00:00:01:33:466</t>
  </si>
  <si>
    <t>4,3532881</t>
  </si>
  <si>
    <t>252,93049</t>
  </si>
  <si>
    <t>110</t>
  </si>
  <si>
    <t>2018.02.05. 15:28:05:845</t>
  </si>
  <si>
    <t>00:00:01:34:331</t>
  </si>
  <si>
    <t>4,1774506</t>
  </si>
  <si>
    <t>253,27828</t>
  </si>
  <si>
    <t>111</t>
  </si>
  <si>
    <t>2018.02.05. 15:28:06:710</t>
  </si>
  <si>
    <t>00:00:01:35:196</t>
  </si>
  <si>
    <t>4,0014396</t>
  </si>
  <si>
    <t>253,71088</t>
  </si>
  <si>
    <t>112</t>
  </si>
  <si>
    <t>2018.02.05. 15:28:07:576</t>
  </si>
  <si>
    <t>00:00:01:36:062</t>
  </si>
  <si>
    <t>3,8277862</t>
  </si>
  <si>
    <t>-0,0205152</t>
  </si>
  <si>
    <t>254,13489</t>
  </si>
  <si>
    <t>113</t>
  </si>
  <si>
    <t>2018.02.05. 15:28:08:441</t>
  </si>
  <si>
    <t>00:00:01:36:927</t>
  </si>
  <si>
    <t>3,6535232</t>
  </si>
  <si>
    <t>-0,0205195</t>
  </si>
  <si>
    <t>254,54387</t>
  </si>
  <si>
    <t>114</t>
  </si>
  <si>
    <t>2018.02.05. 15:28:09:306</t>
  </si>
  <si>
    <t>00:00:01:37:792</t>
  </si>
  <si>
    <t>3,4813626</t>
  </si>
  <si>
    <t>255,07844</t>
  </si>
  <si>
    <t>115</t>
  </si>
  <si>
    <t>2018.02.05. 15:28:10:172</t>
  </si>
  <si>
    <t>00:00:01:38:658</t>
  </si>
  <si>
    <t>3,3088639</t>
  </si>
  <si>
    <t>-0,0201759</t>
  </si>
  <si>
    <t>255,66883</t>
  </si>
  <si>
    <t>116</t>
  </si>
  <si>
    <t>2018.02.05. 15:28:11:036</t>
  </si>
  <si>
    <t>00:00:01:39:522</t>
  </si>
  <si>
    <t>3,1386705</t>
  </si>
  <si>
    <t>-0,0198387</t>
  </si>
  <si>
    <t>256,24205</t>
  </si>
  <si>
    <t>117</t>
  </si>
  <si>
    <t>2018.02.05. 15:28:11:901</t>
  </si>
  <si>
    <t>00:00:01:40:387</t>
  </si>
  <si>
    <t>2,9663942</t>
  </si>
  <si>
    <t>-0,0198409</t>
  </si>
  <si>
    <t>256,98272</t>
  </si>
  <si>
    <t>118</t>
  </si>
  <si>
    <t>2018.02.05. 15:28:12:767</t>
  </si>
  <si>
    <t>00:00:01:41:253</t>
  </si>
  <si>
    <t>2,7994802</t>
  </si>
  <si>
    <t>-0,0195101</t>
  </si>
  <si>
    <t>257,91339</t>
  </si>
  <si>
    <t>119</t>
  </si>
  <si>
    <t>2018.02.05. 15:28:13:632</t>
  </si>
  <si>
    <t>00:00:01:42:118</t>
  </si>
  <si>
    <t>2,6260203</t>
  </si>
  <si>
    <t>258,94282</t>
  </si>
  <si>
    <t>120</t>
  </si>
  <si>
    <t>2018.02.05. 15:28:14:497</t>
  </si>
  <si>
    <t>00:00:01:42:983</t>
  </si>
  <si>
    <t>2,4564389</t>
  </si>
  <si>
    <t>260,35869</t>
  </si>
  <si>
    <t>121</t>
  </si>
  <si>
    <t>2018.02.05. 15:28:15:362</t>
  </si>
  <si>
    <t>00:00:01:43:848</t>
  </si>
  <si>
    <t>2,2872928</t>
  </si>
  <si>
    <t>261,75738</t>
  </si>
  <si>
    <t>122</t>
  </si>
  <si>
    <t>2018.02.05. 15:28:16:227</t>
  </si>
  <si>
    <t>00:00:01:44:713</t>
  </si>
  <si>
    <t>2,1049019</t>
  </si>
  <si>
    <t>263,54466</t>
  </si>
  <si>
    <t>123</t>
  </si>
  <si>
    <t>2018.02.05. 15:28:17:092</t>
  </si>
  <si>
    <t>00:00:01:45:578</t>
  </si>
  <si>
    <t>1,9353121</t>
  </si>
  <si>
    <t>-0,0185029</t>
  </si>
  <si>
    <t>265,87188</t>
  </si>
  <si>
    <t>124</t>
  </si>
  <si>
    <t>2018.02.05. 15:28:17:957</t>
  </si>
  <si>
    <t>00:00:01:46:443</t>
  </si>
  <si>
    <t>1,7700357</t>
  </si>
  <si>
    <t>-0,0185018</t>
  </si>
  <si>
    <t>268,27209</t>
  </si>
  <si>
    <t>125</t>
  </si>
  <si>
    <t>2018.02.05. 15:28:18:822</t>
  </si>
  <si>
    <t>00:00:01:47:308</t>
  </si>
  <si>
    <t>1,5883625</t>
  </si>
  <si>
    <t>-0,0181668</t>
  </si>
  <si>
    <t>271,61585</t>
  </si>
  <si>
    <t>126</t>
  </si>
  <si>
    <t>2018.02.05. 15:28:19:688</t>
  </si>
  <si>
    <t>00:00:01:48:174</t>
  </si>
  <si>
    <t>1,4256998</t>
  </si>
  <si>
    <t>275,69066</t>
  </si>
  <si>
    <t>127</t>
  </si>
  <si>
    <t>2018.02.05. 15:28:20:554</t>
  </si>
  <si>
    <t>00:00:01:49:040</t>
  </si>
  <si>
    <t>1,2478972</t>
  </si>
  <si>
    <t>-0,0176685</t>
  </si>
  <si>
    <t>280,9022</t>
  </si>
  <si>
    <t>128</t>
  </si>
  <si>
    <t>2018.02.05. 15:28:21:419</t>
  </si>
  <si>
    <t>00:00:01:49:905</t>
  </si>
  <si>
    <t>1,0763781</t>
  </si>
  <si>
    <t>-0,017486</t>
  </si>
  <si>
    <t>287,842</t>
  </si>
  <si>
    <t>129</t>
  </si>
  <si>
    <t>2018.02.05. 15:28:22:285</t>
  </si>
  <si>
    <t>00:00:01:50:771</t>
  </si>
  <si>
    <t>0,9076634</t>
  </si>
  <si>
    <t>-0,0168385</t>
  </si>
  <si>
    <t>300,1898</t>
  </si>
  <si>
    <t>130</t>
  </si>
  <si>
    <t>2018.02.05. 15:28:23:150</t>
  </si>
  <si>
    <t>00:00:01:51:636</t>
  </si>
  <si>
    <t>0,7233774</t>
  </si>
  <si>
    <t>-0,0164873</t>
  </si>
  <si>
    <t>315,37898</t>
  </si>
  <si>
    <t>131</t>
  </si>
  <si>
    <t>2018.02.05. 15:28:24:015</t>
  </si>
  <si>
    <t>00:00:01:52:501</t>
  </si>
  <si>
    <t>0,55039</t>
  </si>
  <si>
    <t>-0,0158065</t>
  </si>
  <si>
    <t>339,35428</t>
  </si>
  <si>
    <t>132</t>
  </si>
  <si>
    <t>2018.02.05. 15:28:24:880</t>
  </si>
  <si>
    <t>00:00:01:53:366</t>
  </si>
  <si>
    <t>0,3848421</t>
  </si>
  <si>
    <t>-0,0151386</t>
  </si>
  <si>
    <t>396,83489</t>
  </si>
  <si>
    <t>133</t>
  </si>
  <si>
    <t>2018.02.05. 15:28:25:745</t>
  </si>
  <si>
    <t>00:00:01:54:231</t>
  </si>
  <si>
    <t>0,2071999</t>
  </si>
  <si>
    <t>-0,0136879</t>
  </si>
  <si>
    <t>634,37557</t>
  </si>
  <si>
    <t>134</t>
  </si>
  <si>
    <t>2018.02.05. 15:28:26:611</t>
  </si>
  <si>
    <t>00:00:01:55:097</t>
  </si>
  <si>
    <t>0,0363035</t>
  </si>
  <si>
    <t>-0,0105266</t>
  </si>
  <si>
    <t>958,5214</t>
  </si>
  <si>
    <t>135</t>
  </si>
  <si>
    <t>2018.02.05. 15:28:27:476</t>
  </si>
  <si>
    <t>00:00:01:55:962</t>
  </si>
  <si>
    <t>0,0025074</t>
  </si>
  <si>
    <t>-0,0097857</t>
  </si>
  <si>
    <t>669,98268</t>
  </si>
  <si>
    <t>136</t>
  </si>
  <si>
    <t>2018.02.05. 15:28:28:341</t>
  </si>
  <si>
    <t>00:00:01:56:827</t>
  </si>
  <si>
    <t>0,0866611</t>
  </si>
  <si>
    <t>-0,0125046</t>
  </si>
  <si>
    <t>428,25451</t>
  </si>
  <si>
    <t>137</t>
  </si>
  <si>
    <t>2018.02.05. 15:28:29:206</t>
  </si>
  <si>
    <t>00:00:01:57:692</t>
  </si>
  <si>
    <t>0,2628612</t>
  </si>
  <si>
    <t>363,42941</t>
  </si>
  <si>
    <t>138</t>
  </si>
  <si>
    <t>2018.02.05. 15:28:30:072</t>
  </si>
  <si>
    <t>00:00:01:58:558</t>
  </si>
  <si>
    <t>0,439406</t>
  </si>
  <si>
    <t>-0,0147843</t>
  </si>
  <si>
    <t>336,49464</t>
  </si>
  <si>
    <t>139</t>
  </si>
  <si>
    <t>2018.02.05. 15:28:30:936</t>
  </si>
  <si>
    <t>00:00:01:59:422</t>
  </si>
  <si>
    <t>0,6145923</t>
  </si>
  <si>
    <t>-0,0154747</t>
  </si>
  <si>
    <t>317,73196</t>
  </si>
  <si>
    <t>140</t>
  </si>
  <si>
    <t>2018.02.05. 15:28:31:802</t>
  </si>
  <si>
    <t>00:00:02:00:288</t>
  </si>
  <si>
    <t>0,7881907</t>
  </si>
  <si>
    <t>-0,0158108</t>
  </si>
  <si>
    <t>304,92582</t>
  </si>
  <si>
    <t>141</t>
  </si>
  <si>
    <t>2018.02.05. 15:28:32:668</t>
  </si>
  <si>
    <t>00:00:02:01:154</t>
  </si>
  <si>
    <t>0,9635135</t>
  </si>
  <si>
    <t>-0,0164809</t>
  </si>
  <si>
    <t>296,90293</t>
  </si>
  <si>
    <t>142</t>
  </si>
  <si>
    <t>2018.02.05. 15:28:33:533</t>
  </si>
  <si>
    <t>00:00:02:02:019</t>
  </si>
  <si>
    <t>1,1278513</t>
  </si>
  <si>
    <t>289,9556</t>
  </si>
  <si>
    <t>143</t>
  </si>
  <si>
    <t>2018.02.05. 15:28:34:398</t>
  </si>
  <si>
    <t>00:00:02:02:884</t>
  </si>
  <si>
    <t>1,2962159</t>
  </si>
  <si>
    <t>-0,0171617</t>
  </si>
  <si>
    <t>284,35654</t>
  </si>
  <si>
    <t>144</t>
  </si>
  <si>
    <t>2018.02.05. 15:28:35:263</t>
  </si>
  <si>
    <t>00:00:02:03:749</t>
  </si>
  <si>
    <t>1,4668194</t>
  </si>
  <si>
    <t>-0,0174076</t>
  </si>
  <si>
    <t>279,87063</t>
  </si>
  <si>
    <t>145</t>
  </si>
  <si>
    <t>2018.02.05. 15:28:36:129</t>
  </si>
  <si>
    <t>00:00:02:04:615</t>
  </si>
  <si>
    <t>1,6427855</t>
  </si>
  <si>
    <t>-0,0174967</t>
  </si>
  <si>
    <t>275,86133</t>
  </si>
  <si>
    <t>146</t>
  </si>
  <si>
    <t>2018.02.05. 15:28:36:994</t>
  </si>
  <si>
    <t>00:00:02:05:480</t>
  </si>
  <si>
    <t>1,8145638</t>
  </si>
  <si>
    <t>-0,0178317</t>
  </si>
  <si>
    <t>273,16378</t>
  </si>
  <si>
    <t>147</t>
  </si>
  <si>
    <t>2018.02.05. 15:28:37:860</t>
  </si>
  <si>
    <t>00:00:02:06:346</t>
  </si>
  <si>
    <t>1,9970898</t>
  </si>
  <si>
    <t>-0,0181625</t>
  </si>
  <si>
    <t>270,23112</t>
  </si>
  <si>
    <t>148</t>
  </si>
  <si>
    <t>2018.02.05. 15:28:38:726</t>
  </si>
  <si>
    <t>00:00:02:07:212</t>
  </si>
  <si>
    <t>2,1579623</t>
  </si>
  <si>
    <t>-0,018504</t>
  </si>
  <si>
    <t>267,72571</t>
  </si>
  <si>
    <t>149</t>
  </si>
  <si>
    <t>2018.02.05. 15:28:39:591</t>
  </si>
  <si>
    <t>00:00:02:08:077</t>
  </si>
  <si>
    <t>2,3452906</t>
  </si>
  <si>
    <t>265,90086</t>
  </si>
  <si>
    <t>150</t>
  </si>
  <si>
    <t>2018.02.05. 15:28:40:456</t>
  </si>
  <si>
    <t>00:00:02:08:942</t>
  </si>
  <si>
    <t>2,5168574</t>
  </si>
  <si>
    <t>-0,0188347</t>
  </si>
  <si>
    <t>263,96223</t>
  </si>
  <si>
    <t>151</t>
  </si>
  <si>
    <t>2018.02.05. 15:28:41:321</t>
  </si>
  <si>
    <t>00:00:02:09:807</t>
  </si>
  <si>
    <t>2,694259</t>
  </si>
  <si>
    <t>-0,0191697</t>
  </si>
  <si>
    <t>262,60648</t>
  </si>
  <si>
    <t>152</t>
  </si>
  <si>
    <t>2018.02.05. 15:28:42:186</t>
  </si>
  <si>
    <t>00:00:02:10:672</t>
  </si>
  <si>
    <t>2,8630801</t>
  </si>
  <si>
    <t>260,9319</t>
  </si>
  <si>
    <t>153</t>
  </si>
  <si>
    <t>2018.02.05. 15:28:43:051</t>
  </si>
  <si>
    <t>00:00:02:11:537</t>
  </si>
  <si>
    <t>3,0329609</t>
  </si>
  <si>
    <t>-0,0195037</t>
  </si>
  <si>
    <t>259,35824</t>
  </si>
  <si>
    <t>154</t>
  </si>
  <si>
    <t>2018.02.05. 15:28:43:917</t>
  </si>
  <si>
    <t>00:00:02:12:403</t>
  </si>
  <si>
    <t>3,2095079</t>
  </si>
  <si>
    <t>-0,0195499</t>
  </si>
  <si>
    <t>258,31915</t>
  </si>
  <si>
    <t>155</t>
  </si>
  <si>
    <t>2018.02.05. 15:28:44:782</t>
  </si>
  <si>
    <t>00:00:02:13:268</t>
  </si>
  <si>
    <t>3,3777932</t>
  </si>
  <si>
    <t>-0,0198494</t>
  </si>
  <si>
    <t>257,16091</t>
  </si>
  <si>
    <t>156</t>
  </si>
  <si>
    <t>2018.02.05. 15:28:45:647</t>
  </si>
  <si>
    <t>00:00:02:14:133</t>
  </si>
  <si>
    <t>3,5457785</t>
  </si>
  <si>
    <t>-0,0201866</t>
  </si>
  <si>
    <t>256,10894</t>
  </si>
  <si>
    <t>157</t>
  </si>
  <si>
    <t>2018.02.05. 15:28:46:513</t>
  </si>
  <si>
    <t>00:00:02:14:999</t>
  </si>
  <si>
    <t>3,7348347</t>
  </si>
  <si>
    <t>-0,0201823</t>
  </si>
  <si>
    <t>255,03443</t>
  </si>
  <si>
    <t>158</t>
  </si>
  <si>
    <t>2018.02.05. 15:28:47:378</t>
  </si>
  <si>
    <t>00:00:02:15:864</t>
  </si>
  <si>
    <t>3,8942427</t>
  </si>
  <si>
    <t>-0,0205206</t>
  </si>
  <si>
    <t>251,37934</t>
  </si>
  <si>
    <t>159</t>
  </si>
  <si>
    <t>2018.02.05. 15:28:48:243</t>
  </si>
  <si>
    <t>00:00:02:16:729</t>
  </si>
  <si>
    <t>4,0668273</t>
  </si>
  <si>
    <t>-0,0205184</t>
  </si>
  <si>
    <t>250,37997</t>
  </si>
  <si>
    <t>160</t>
  </si>
  <si>
    <t>2018.02.05. 15:28:49:108</t>
  </si>
  <si>
    <t>00:00:02:17:594</t>
  </si>
  <si>
    <t>4,2334181</t>
  </si>
  <si>
    <t>-0,0208556</t>
  </si>
  <si>
    <t>249,68009</t>
  </si>
  <si>
    <t>161</t>
  </si>
  <si>
    <t>2018.02.05. 15:28:49:974</t>
  </si>
  <si>
    <t>00:00:02:18:460</t>
  </si>
  <si>
    <t>4,4161439</t>
  </si>
  <si>
    <t>-0,0211606</t>
  </si>
  <si>
    <t>248,79343</t>
  </si>
  <si>
    <t>162</t>
  </si>
  <si>
    <t>2018.02.05. 15:28:50:839</t>
  </si>
  <si>
    <t>00:00:02:19:325</t>
  </si>
  <si>
    <t>4,5882034</t>
  </si>
  <si>
    <t>-0,0211885</t>
  </si>
  <si>
    <t>248,15795</t>
  </si>
  <si>
    <t>163</t>
  </si>
  <si>
    <t>2018.02.05. 15:28:51:705</t>
  </si>
  <si>
    <t>00:00:02:20:191</t>
  </si>
  <si>
    <t>4,7569355</t>
  </si>
  <si>
    <t>-0,0215235</t>
  </si>
  <si>
    <t>247,49778</t>
  </si>
  <si>
    <t>164</t>
  </si>
  <si>
    <t>2018.02.05. 15:28:52:572</t>
  </si>
  <si>
    <t>00:00:02:21:058</t>
  </si>
  <si>
    <t>4,9270567</t>
  </si>
  <si>
    <t>247,17575</t>
  </si>
  <si>
    <t>165</t>
  </si>
  <si>
    <t>2018.02.05. 15:28:53:437</t>
  </si>
  <si>
    <t>00:00:02:21:923</t>
  </si>
  <si>
    <t>4,9687273</t>
  </si>
  <si>
    <t>-0,0215214</t>
  </si>
  <si>
    <t>247,87564</t>
  </si>
  <si>
    <t>166</t>
  </si>
  <si>
    <t>2018.02.05. 15:28:54:302</t>
  </si>
  <si>
    <t>00:00:02:22:788</t>
  </si>
  <si>
    <t>4,7711227</t>
  </si>
  <si>
    <t>248,65388</t>
  </si>
  <si>
    <t>167</t>
  </si>
  <si>
    <t>2018.02.05. 15:28:55:167</t>
  </si>
  <si>
    <t>00:00:02:23:653</t>
  </si>
  <si>
    <t>4,6030446</t>
  </si>
  <si>
    <t>249,17235</t>
  </si>
  <si>
    <t>168</t>
  </si>
  <si>
    <t>2018.02.05. 15:28:56:032</t>
  </si>
  <si>
    <t>00:00:02:24:518</t>
  </si>
  <si>
    <t>4,427274</t>
  </si>
  <si>
    <t>249,65969</t>
  </si>
  <si>
    <t>169</t>
  </si>
  <si>
    <t>2018.02.05. 15:28:56:898</t>
  </si>
  <si>
    <t>00:00:02:25:384</t>
  </si>
  <si>
    <t>4,2546087</t>
  </si>
  <si>
    <t>250,10409</t>
  </si>
  <si>
    <t>170</t>
  </si>
  <si>
    <t>2018.02.05. 15:28:57:764</t>
  </si>
  <si>
    <t>00:00:02:26:250</t>
  </si>
  <si>
    <t>4,0779574</t>
  </si>
  <si>
    <t>-0,0208459</t>
  </si>
  <si>
    <t>250,4433</t>
  </si>
  <si>
    <t>171</t>
  </si>
  <si>
    <t>2018.02.05. 15:28:58:629</t>
  </si>
  <si>
    <t>00:00:02:27:115</t>
  </si>
  <si>
    <t>3,9068353</t>
  </si>
  <si>
    <t>-0,0208288</t>
  </si>
  <si>
    <t>250,99934</t>
  </si>
  <si>
    <t>172</t>
  </si>
  <si>
    <t>2018.02.05. 15:28:59:494</t>
  </si>
  <si>
    <t>00:00:02:27:980</t>
  </si>
  <si>
    <t>3,7319568</t>
  </si>
  <si>
    <t>-0,0205174</t>
  </si>
  <si>
    <t>251,37075</t>
  </si>
  <si>
    <t>173</t>
  </si>
  <si>
    <t>2018.02.05. 15:29:00:359</t>
  </si>
  <si>
    <t>00:00:02:28:845</t>
  </si>
  <si>
    <t>3,558835</t>
  </si>
  <si>
    <t>251,95044</t>
  </si>
  <si>
    <t>174</t>
  </si>
  <si>
    <t>2018.02.05. 15:29:01:224</t>
  </si>
  <si>
    <t>00:00:02:29:710</t>
  </si>
  <si>
    <t>3,3894859</t>
  </si>
  <si>
    <t>-0,0201748</t>
  </si>
  <si>
    <t>252,4732</t>
  </si>
  <si>
    <t>175</t>
  </si>
  <si>
    <t>2018.02.05. 15:29:02:089</t>
  </si>
  <si>
    <t>00:00:02:30:575</t>
  </si>
  <si>
    <t>3,214048</t>
  </si>
  <si>
    <t>253,27399</t>
  </si>
  <si>
    <t>176</t>
  </si>
  <si>
    <t>2018.02.05. 15:29:02:954</t>
  </si>
  <si>
    <t>00:00:02:31:440</t>
  </si>
  <si>
    <t>3,0423923</t>
  </si>
  <si>
    <t>254,16387</t>
  </si>
  <si>
    <t>177</t>
  </si>
  <si>
    <t>2018.02.05. 15:29:03:820</t>
  </si>
  <si>
    <t>00:00:02:32:306</t>
  </si>
  <si>
    <t>2,8705699</t>
  </si>
  <si>
    <t>255,03765</t>
  </si>
  <si>
    <t>178</t>
  </si>
  <si>
    <t>2018.02.05. 15:29:04:686</t>
  </si>
  <si>
    <t>00:00:02:33:172</t>
  </si>
  <si>
    <t>2,6961414</t>
  </si>
  <si>
    <t>-0,0195123</t>
  </si>
  <si>
    <t>255,84166</t>
  </si>
  <si>
    <t>179</t>
  </si>
  <si>
    <t>2018.02.05. 15:29:05:552</t>
  </si>
  <si>
    <t>00:00:02:34:038</t>
  </si>
  <si>
    <t>2,533058</t>
  </si>
  <si>
    <t>257,2017</t>
  </si>
  <si>
    <t>180</t>
  </si>
  <si>
    <t>2018.02.05. 15:29:06:417</t>
  </si>
  <si>
    <t>00:00:02:34:903</t>
  </si>
  <si>
    <t>2,3610918</t>
  </si>
  <si>
    <t>258,41362</t>
  </si>
  <si>
    <t>181</t>
  </si>
  <si>
    <t>2018.02.05. 15:29:07:282</t>
  </si>
  <si>
    <t>00:00:02:35:768</t>
  </si>
  <si>
    <t>2,1793376</t>
  </si>
  <si>
    <t>-0,0191343</t>
  </si>
  <si>
    <t>260,26208</t>
  </si>
  <si>
    <t>182</t>
  </si>
  <si>
    <t>2018.02.05. 15:29:08:147</t>
  </si>
  <si>
    <t>00:00:02:36:633</t>
  </si>
  <si>
    <t>2,0075456</t>
  </si>
  <si>
    <t>-0,0188261</t>
  </si>
  <si>
    <t>262,25546</t>
  </si>
  <si>
    <t>183</t>
  </si>
  <si>
    <t>2018.02.05. 15:29:09:012</t>
  </si>
  <si>
    <t>00:00:02:37:498</t>
  </si>
  <si>
    <t>1,8391584</t>
  </si>
  <si>
    <t>-0,0184975</t>
  </si>
  <si>
    <t>264,92081</t>
  </si>
  <si>
    <t>184</t>
  </si>
  <si>
    <t>2018.02.05. 15:29:09:877</t>
  </si>
  <si>
    <t>00:00:02:38:363</t>
  </si>
  <si>
    <t>1,663727</t>
  </si>
  <si>
    <t>-0,0184997</t>
  </si>
  <si>
    <t>268,26028</t>
  </si>
  <si>
    <t>185</t>
  </si>
  <si>
    <t>2018.02.05. 15:29:10:743</t>
  </si>
  <si>
    <t>00:00:02:39:229</t>
  </si>
  <si>
    <t>1,4936142</t>
  </si>
  <si>
    <t>272,15042</t>
  </si>
  <si>
    <t>186</t>
  </si>
  <si>
    <t>2018.02.05. 15:29:11:608</t>
  </si>
  <si>
    <t>00:00:02:40:094</t>
  </si>
  <si>
    <t>1,3189335</t>
  </si>
  <si>
    <t>277,31584</t>
  </si>
  <si>
    <t>187</t>
  </si>
  <si>
    <t>2018.02.05. 15:29:12:473</t>
  </si>
  <si>
    <t>00:00:02:40:959</t>
  </si>
  <si>
    <t>1,1551906</t>
  </si>
  <si>
    <t>-0,0174935</t>
  </si>
  <si>
    <t>283,95615</t>
  </si>
  <si>
    <t>188</t>
  </si>
  <si>
    <t>2018.02.05. 15:29:13:338</t>
  </si>
  <si>
    <t>00:00:02:41:824</t>
  </si>
  <si>
    <t>0,9843015</t>
  </si>
  <si>
    <t>294,05509</t>
  </si>
  <si>
    <t>189</t>
  </si>
  <si>
    <t>2018.02.05. 15:29:14:204</t>
  </si>
  <si>
    <t>00:00:02:42:690</t>
  </si>
  <si>
    <t>0,7933471</t>
  </si>
  <si>
    <t>-0,0168202</t>
  </si>
  <si>
    <t>308,02698</t>
  </si>
  <si>
    <t>190</t>
  </si>
  <si>
    <t>2018.02.05. 15:29:15:069</t>
  </si>
  <si>
    <t>00:00:02:43:555</t>
  </si>
  <si>
    <t>0,623302</t>
  </si>
  <si>
    <t>-0,016162</t>
  </si>
  <si>
    <t>329,02778</t>
  </si>
  <si>
    <t>191</t>
  </si>
  <si>
    <t>2018.02.05. 15:29:15:935</t>
  </si>
  <si>
    <t>00:00:02:44:421</t>
  </si>
  <si>
    <t>0,4524475</t>
  </si>
  <si>
    <t>-0,0156734</t>
  </si>
  <si>
    <t>368,18798</t>
  </si>
  <si>
    <t>192</t>
  </si>
  <si>
    <t>2018.02.05. 15:29:16:800</t>
  </si>
  <si>
    <t>00:00:02:45:286</t>
  </si>
  <si>
    <t>0,2854392</t>
  </si>
  <si>
    <t>-0,014621</t>
  </si>
  <si>
    <t>491,4716</t>
  </si>
  <si>
    <t>193</t>
  </si>
  <si>
    <t>2018.02.05. 15:29:17:667</t>
  </si>
  <si>
    <t>00:00:02:46:153</t>
  </si>
  <si>
    <t>0,1073599</t>
  </si>
  <si>
    <t>-0,0121008</t>
  </si>
  <si>
    <t>971,87499</t>
  </si>
  <si>
    <t>194</t>
  </si>
  <si>
    <t>2018.02.05. 15:29:18:533</t>
  </si>
  <si>
    <t>00:00:02:47:019</t>
  </si>
  <si>
    <t>0,0048837</t>
  </si>
  <si>
    <t>-0,0104321</t>
  </si>
  <si>
    <t>948,40637</t>
  </si>
  <si>
    <t>195</t>
  </si>
  <si>
    <t>2018.02.05. 15:29:19:398</t>
  </si>
  <si>
    <t>00:00:02:47:884</t>
  </si>
  <si>
    <t>0,0344415</t>
  </si>
  <si>
    <t>-0,012104</t>
  </si>
  <si>
    <t>470,54379</t>
  </si>
  <si>
    <t>196</t>
  </si>
  <si>
    <t>2018.02.05. 15:29:20:264</t>
  </si>
  <si>
    <t>00:00:02:48:750</t>
  </si>
  <si>
    <t>0,1999667</t>
  </si>
  <si>
    <t>-0,0138007</t>
  </si>
  <si>
    <t>383,17105</t>
  </si>
  <si>
    <t>197</t>
  </si>
  <si>
    <t>2018.02.05. 15:29:21:129</t>
  </si>
  <si>
    <t>00:00:02:49:615</t>
  </si>
  <si>
    <t>0,3751714</t>
  </si>
  <si>
    <t>-0,014707</t>
  </si>
  <si>
    <t>345,62423</t>
  </si>
  <si>
    <t>198</t>
  </si>
  <si>
    <t>2018.02.05. 15:29:21:994</t>
  </si>
  <si>
    <t>00:00:02:50:480</t>
  </si>
  <si>
    <t>0,5482177</t>
  </si>
  <si>
    <t>-0,015479</t>
  </si>
  <si>
    <t>323,37824</t>
  </si>
  <si>
    <t>199</t>
  </si>
  <si>
    <t>2018.02.05. 15:29:22:859</t>
  </si>
  <si>
    <t>00:00:02:51:345</t>
  </si>
  <si>
    <t>0,7289033</t>
  </si>
  <si>
    <t>-0,0159075</t>
  </si>
  <si>
    <t>307,21976</t>
  </si>
  <si>
    <t>200</t>
  </si>
  <si>
    <t>2018.02.05. 15:29:23:725</t>
  </si>
  <si>
    <t>00:00:02:52:211</t>
  </si>
  <si>
    <t>0,9010197</t>
  </si>
  <si>
    <t>-0,0164916</t>
  </si>
  <si>
    <t>298,40896</t>
  </si>
  <si>
    <t>201</t>
  </si>
  <si>
    <t>2018.02.05. 15:29:24:590</t>
  </si>
  <si>
    <t>00:00:02:53:076</t>
  </si>
  <si>
    <t>1,071213</t>
  </si>
  <si>
    <t>-0,0168299</t>
  </si>
  <si>
    <t>289,83859</t>
  </si>
  <si>
    <t>202</t>
  </si>
  <si>
    <t>2018.02.05. 15:29:25:456</t>
  </si>
  <si>
    <t>00:00:02:53:942</t>
  </si>
  <si>
    <t>1,2481614</t>
  </si>
  <si>
    <t>-0,0171628</t>
  </si>
  <si>
    <t>283,73072</t>
  </si>
  <si>
    <t>203</t>
  </si>
  <si>
    <t>2018.02.05. 15:29:26:321</t>
  </si>
  <si>
    <t>00:00:02:54:807</t>
  </si>
  <si>
    <t>1,420014</t>
  </si>
  <si>
    <t>279,47024</t>
  </si>
  <si>
    <t>204</t>
  </si>
  <si>
    <t>2018.02.05. 15:29:27:186</t>
  </si>
  <si>
    <t>00:00:02:55:672</t>
  </si>
  <si>
    <t>1,5927039</t>
  </si>
  <si>
    <t>-0,0177727</t>
  </si>
  <si>
    <t>275,23445</t>
  </si>
  <si>
    <t>205</t>
  </si>
  <si>
    <t>2018.02.05. 15:29:28:051</t>
  </si>
  <si>
    <t>00:00:02:56:537</t>
  </si>
  <si>
    <t>1,7591258</t>
  </si>
  <si>
    <t>-0,0178371</t>
  </si>
  <si>
    <t>271,60297</t>
  </si>
  <si>
    <t>206</t>
  </si>
  <si>
    <t>2018.02.05. 15:29:28:917</t>
  </si>
  <si>
    <t>00:00:02:57:403</t>
  </si>
  <si>
    <t>1,9332493</t>
  </si>
  <si>
    <t>-0,0181689</t>
  </si>
  <si>
    <t>268,57373</t>
  </si>
  <si>
    <t>207</t>
  </si>
  <si>
    <t>2018.02.05. 15:29:29:782</t>
  </si>
  <si>
    <t>00:00:02:58:268</t>
  </si>
  <si>
    <t>2,1117722</t>
  </si>
  <si>
    <t>-0,0185072</t>
  </si>
  <si>
    <t>265,9073</t>
  </si>
  <si>
    <t>208</t>
  </si>
  <si>
    <t>2018.02.05. 15:29:30:647</t>
  </si>
  <si>
    <t>00:00:02:59:133</t>
  </si>
  <si>
    <t>2,2860966</t>
  </si>
  <si>
    <t>-0,0185705</t>
  </si>
  <si>
    <t>263,55218</t>
  </si>
  <si>
    <t>209</t>
  </si>
  <si>
    <t>2018.02.05. 15:29:31:515</t>
  </si>
  <si>
    <t>00:00:03:00:001</t>
  </si>
  <si>
    <t>2,4680619</t>
  </si>
  <si>
    <t>-0,0188401</t>
  </si>
  <si>
    <t>261,58563</t>
  </si>
  <si>
    <t>210</t>
  </si>
  <si>
    <t>2018.02.05. 15:29:32:381</t>
  </si>
  <si>
    <t>00:00:03:00:867</t>
  </si>
  <si>
    <t>2,6386312</t>
  </si>
  <si>
    <t>259,6953</t>
  </si>
  <si>
    <t>211</t>
  </si>
  <si>
    <t>2018.02.05. 15:29:33:246</t>
  </si>
  <si>
    <t>00:00:03:01:732</t>
  </si>
  <si>
    <t>2,8060004</t>
  </si>
  <si>
    <t>258,05616</t>
  </si>
  <si>
    <t>212</t>
  </si>
  <si>
    <t>2018.02.05. 15:29:34:111</t>
  </si>
  <si>
    <t>00:00:03:02:597</t>
  </si>
  <si>
    <t>2,9872734</t>
  </si>
  <si>
    <t>256,83781</t>
  </si>
  <si>
    <t>213</t>
  </si>
  <si>
    <t>2018.02.05. 15:29:34:976</t>
  </si>
  <si>
    <t>00:00:03:03:462</t>
  </si>
  <si>
    <t>3,154839</t>
  </si>
  <si>
    <t>-0,0198462</t>
  </si>
  <si>
    <t>258,28158</t>
  </si>
  <si>
    <t>214</t>
  </si>
  <si>
    <t>2018.02.05. 15:29:35:841</t>
  </si>
  <si>
    <t>00:00:03:04:327</t>
  </si>
  <si>
    <t>3,32238</t>
  </si>
  <si>
    <t>257,45611</t>
  </si>
  <si>
    <t>215</t>
  </si>
  <si>
    <t>2018.02.05. 15:29:36:706</t>
  </si>
  <si>
    <t>00:00:03:05:192</t>
  </si>
  <si>
    <t>3,5020958</t>
  </si>
  <si>
    <t>-0,0201813</t>
  </si>
  <si>
    <t>256,15939</t>
  </si>
  <si>
    <t>216</t>
  </si>
  <si>
    <t>2018.02.05. 15:29:37:572</t>
  </si>
  <si>
    <t>00:00:03:06:058</t>
  </si>
  <si>
    <t>3,6731999</t>
  </si>
  <si>
    <t>-0,0201845</t>
  </si>
  <si>
    <t>254,51381</t>
  </si>
  <si>
    <t>217</t>
  </si>
  <si>
    <t>2018.02.05. 15:29:38:437</t>
  </si>
  <si>
    <t>00:00:03:06:923</t>
  </si>
  <si>
    <t>3,845545</t>
  </si>
  <si>
    <t>254,12845</t>
  </si>
  <si>
    <t>218</t>
  </si>
  <si>
    <t>2018.02.05. 15:29:39:302</t>
  </si>
  <si>
    <t>00:00:03:07:788</t>
  </si>
  <si>
    <t>4,0152531</t>
  </si>
  <si>
    <t>-0,020541</t>
  </si>
  <si>
    <t>253,56597</t>
  </si>
  <si>
    <t>219</t>
  </si>
  <si>
    <t>2018.02.05. 15:29:40:167</t>
  </si>
  <si>
    <t>00:00:03:08:653</t>
  </si>
  <si>
    <t>4,1871762</t>
  </si>
  <si>
    <t>252,7523</t>
  </si>
  <si>
    <t>220</t>
  </si>
  <si>
    <t>2018.02.05. 15:29:41:032</t>
  </si>
  <si>
    <t>00:00:03:09:518</t>
  </si>
  <si>
    <t>4,3669749</t>
  </si>
  <si>
    <t>-0,0211917</t>
  </si>
  <si>
    <t>251,77869</t>
  </si>
  <si>
    <t>221</t>
  </si>
  <si>
    <t>2018.02.05. 15:29:41:898</t>
  </si>
  <si>
    <t>00:00:03:10:384</t>
  </si>
  <si>
    <t>4,5348402</t>
  </si>
  <si>
    <t>-0,0211906</t>
  </si>
  <si>
    <t>251,15929</t>
  </si>
  <si>
    <t>222</t>
  </si>
  <si>
    <t>2018.02.05. 15:29:42:764</t>
  </si>
  <si>
    <t>00:00:03:11:250</t>
  </si>
  <si>
    <t>4,7104585</t>
  </si>
  <si>
    <t>-0,0215257</t>
  </si>
  <si>
    <t>247,67705</t>
  </si>
  <si>
    <t>223</t>
  </si>
  <si>
    <t>2018.02.05. 15:29:43:630</t>
  </si>
  <si>
    <t>00:00:03:12:116</t>
  </si>
  <si>
    <t>4,8778718</t>
  </si>
  <si>
    <t>250,0515</t>
  </si>
  <si>
    <t>224</t>
  </si>
  <si>
    <t>2018.02.05. 15:29:44:497</t>
  </si>
  <si>
    <t>00:00:03:12:983</t>
  </si>
  <si>
    <t>4,9930416</t>
  </si>
  <si>
    <t>250,19104</t>
  </si>
  <si>
    <t>225</t>
  </si>
  <si>
    <t>2018.02.05. 15:29:45:362</t>
  </si>
  <si>
    <t>00:00:03:13:848</t>
  </si>
  <si>
    <t>4,9330208</t>
  </si>
  <si>
    <t>247,73609</t>
  </si>
  <si>
    <t>226</t>
  </si>
  <si>
    <t>2018.02.05. 15:29:46:227</t>
  </si>
  <si>
    <t>00:00:03:14:713</t>
  </si>
  <si>
    <t>4,7441088</t>
  </si>
  <si>
    <t>248,54653</t>
  </si>
  <si>
    <t>227</t>
  </si>
  <si>
    <t>2018.02.05. 15:29:47:092</t>
  </si>
  <si>
    <t>00:00:03:15:578</t>
  </si>
  <si>
    <t>4,5717</t>
  </si>
  <si>
    <t>-0,0211896</t>
  </si>
  <si>
    <t>249,07145</t>
  </si>
  <si>
    <t>228</t>
  </si>
  <si>
    <t>2018.02.05. 15:29:47:957</t>
  </si>
  <si>
    <t>00:00:03:16:443</t>
  </si>
  <si>
    <t>4,4018846</t>
  </si>
  <si>
    <t>252,84783</t>
  </si>
  <si>
    <t>229</t>
  </si>
  <si>
    <t>2018.02.05. 15:29:48:822</t>
  </si>
  <si>
    <t>00:00:03:17:308</t>
  </si>
  <si>
    <t>4,2213431</t>
  </si>
  <si>
    <t>-0,0211123</t>
  </si>
  <si>
    <t>252,91117</t>
  </si>
  <si>
    <t>230</t>
  </si>
  <si>
    <t>2018.02.05. 15:29:49:688</t>
  </si>
  <si>
    <t>00:00:03:18:174</t>
  </si>
  <si>
    <t>4,0481043</t>
  </si>
  <si>
    <t>-0,0208567</t>
  </si>
  <si>
    <t>250,72884</t>
  </si>
  <si>
    <t>231</t>
  </si>
  <si>
    <t>2018.02.05. 15:29:50:553</t>
  </si>
  <si>
    <t>00:00:03:19:039</t>
  </si>
  <si>
    <t>3,875586</t>
  </si>
  <si>
    <t>251,27951</t>
  </si>
  <si>
    <t>232</t>
  </si>
  <si>
    <t>2018.02.05. 15:29:51:418</t>
  </si>
  <si>
    <t>00:00:03:19:904</t>
  </si>
  <si>
    <t>3,6997285</t>
  </si>
  <si>
    <t>251,754</t>
  </si>
  <si>
    <t>233</t>
  </si>
  <si>
    <t>2018.02.05. 15:29:52:283</t>
  </si>
  <si>
    <t>00:00:03:20:769</t>
  </si>
  <si>
    <t>3,531848</t>
  </si>
  <si>
    <t>252,23812</t>
  </si>
  <si>
    <t>234</t>
  </si>
  <si>
    <t>2018.02.05. 15:29:53:148</t>
  </si>
  <si>
    <t>00:00:03:21:634</t>
  </si>
  <si>
    <t>3,3582165</t>
  </si>
  <si>
    <t>252,81241</t>
  </si>
  <si>
    <t>235</t>
  </si>
  <si>
    <t>2018.02.05. 15:29:54:014</t>
  </si>
  <si>
    <t>00:00:03:22:500</t>
  </si>
  <si>
    <t>3,185826</t>
  </si>
  <si>
    <t>-0,0201834</t>
  </si>
  <si>
    <t>253,47043</t>
  </si>
  <si>
    <t>236</t>
  </si>
  <si>
    <t>2018.02.05. 15:29:54:879</t>
  </si>
  <si>
    <t>00:00:03:23:365</t>
  </si>
  <si>
    <t>3,0076297</t>
  </si>
  <si>
    <t>254,21862</t>
  </si>
  <si>
    <t>237</t>
  </si>
  <si>
    <t>2018.02.05. 15:29:55:745</t>
  </si>
  <si>
    <t>00:00:03:24:231</t>
  </si>
  <si>
    <t>2,8371475</t>
  </si>
  <si>
    <t>-0,0198484</t>
  </si>
  <si>
    <t>255,26629</t>
  </si>
  <si>
    <t>238</t>
  </si>
  <si>
    <t>2018.02.05. 15:29:56:611</t>
  </si>
  <si>
    <t>00:00:03:25:097</t>
  </si>
  <si>
    <t>2,6724262</t>
  </si>
  <si>
    <t>-0,0195144</t>
  </si>
  <si>
    <t>256,56301</t>
  </si>
  <si>
    <t>239</t>
  </si>
  <si>
    <t>2018.02.05. 15:29:57:476</t>
  </si>
  <si>
    <t>00:00:03:25:962</t>
  </si>
  <si>
    <t>2,49889</t>
  </si>
  <si>
    <t>-0,0195155</t>
  </si>
  <si>
    <t>257,59458</t>
  </si>
  <si>
    <t>240</t>
  </si>
  <si>
    <t>2018.02.05. 15:29:58:342</t>
  </si>
  <si>
    <t>00:00:03:26:828</t>
  </si>
  <si>
    <t>2,3252232</t>
  </si>
  <si>
    <t>-0,0191783</t>
  </si>
  <si>
    <t>259,50208</t>
  </si>
  <si>
    <t>241</t>
  </si>
  <si>
    <t>2018.02.05. 15:29:59:207</t>
  </si>
  <si>
    <t>00:00:03:27:693</t>
  </si>
  <si>
    <t>2,1618849</t>
  </si>
  <si>
    <t>-0,0191762</t>
  </si>
  <si>
    <t>261,59314</t>
  </si>
  <si>
    <t>242</t>
  </si>
  <si>
    <t>2018.02.05. 15:30:00:072</t>
  </si>
  <si>
    <t>00:00:03:28:558</t>
  </si>
  <si>
    <t>1,9795113</t>
  </si>
  <si>
    <t>-0,018839</t>
  </si>
  <si>
    <t>263,61229</t>
  </si>
  <si>
    <t>243</t>
  </si>
  <si>
    <t>2018.02.05. 15:30:00:937</t>
  </si>
  <si>
    <t>00:00:03:29:423</t>
  </si>
  <si>
    <t>1,8090347</t>
  </si>
  <si>
    <t>266,48911</t>
  </si>
  <si>
    <t>244</t>
  </si>
  <si>
    <t>2018.02.05. 15:30:01:803</t>
  </si>
  <si>
    <t>00:00:03:30:289</t>
  </si>
  <si>
    <t>1,6443501</t>
  </si>
  <si>
    <t>269,86507</t>
  </si>
  <si>
    <t>245</t>
  </si>
  <si>
    <t>2018.02.05. 15:30:02:668</t>
  </si>
  <si>
    <t>00:00:03:31:154</t>
  </si>
  <si>
    <t>1,4633746</t>
  </si>
  <si>
    <t>274,68806</t>
  </si>
  <si>
    <t>246</t>
  </si>
  <si>
    <t>2018.02.05. 15:30:03:533</t>
  </si>
  <si>
    <t>00:00:03:32:019</t>
  </si>
  <si>
    <t>1,2984881</t>
  </si>
  <si>
    <t>280,12074</t>
  </si>
  <si>
    <t>247</t>
  </si>
  <si>
    <t>2018.02.05. 15:30:04:398</t>
  </si>
  <si>
    <t>00:00:03:32:884</t>
  </si>
  <si>
    <t>1,1266626</t>
  </si>
  <si>
    <t>-0,0174924</t>
  </si>
  <si>
    <t>287,31708</t>
  </si>
  <si>
    <t>248</t>
  </si>
  <si>
    <t>2018.02.05. 15:30:05:263</t>
  </si>
  <si>
    <t>00:00:03:33:749</t>
  </si>
  <si>
    <t>0,9561289</t>
  </si>
  <si>
    <t>-0,0171638</t>
  </si>
  <si>
    <t>299,47596</t>
  </si>
  <si>
    <t>249</t>
  </si>
  <si>
    <t>2018.02.05. 15:30:06:128</t>
  </si>
  <si>
    <t>00:00:03:34:614</t>
  </si>
  <si>
    <t>0,7619144</t>
  </si>
  <si>
    <t>315,27271</t>
  </si>
  <si>
    <t>250</t>
  </si>
  <si>
    <t>2018.02.05. 15:30:06:993</t>
  </si>
  <si>
    <t>00:00:03:35:479</t>
  </si>
  <si>
    <t>0,5941791</t>
  </si>
  <si>
    <t>-0,016163</t>
  </si>
  <si>
    <t>339,47772</t>
  </si>
  <si>
    <t>251</t>
  </si>
  <si>
    <t>2018.02.05. 15:30:07:859</t>
  </si>
  <si>
    <t>00:00:03:36:345</t>
  </si>
  <si>
    <t>0,4243018</t>
  </si>
  <si>
    <t>-0,0156347</t>
  </si>
  <si>
    <t>396,45489</t>
  </si>
  <si>
    <t>252</t>
  </si>
  <si>
    <t>2018.02.05. 15:30:08:725</t>
  </si>
  <si>
    <t>00:00:03:37:211</t>
  </si>
  <si>
    <t>0,2467637</t>
  </si>
  <si>
    <t>-0,0144943</t>
  </si>
  <si>
    <t>552,05876</t>
  </si>
  <si>
    <t>253</t>
  </si>
  <si>
    <t>2018.02.05. 15:30:09:591</t>
  </si>
  <si>
    <t>00:00:03:38:077</t>
  </si>
  <si>
    <t>0,0796029</t>
  </si>
  <si>
    <t>-0,0116058</t>
  </si>
  <si>
    <t>1004,1522</t>
  </si>
  <si>
    <t>254</t>
  </si>
  <si>
    <t>2018.02.05. 15:30:10:456</t>
  </si>
  <si>
    <t>00:00:03:38:942</t>
  </si>
  <si>
    <t>0,0041514</t>
  </si>
  <si>
    <t>-0,0104546</t>
  </si>
  <si>
    <t>842,91185</t>
  </si>
  <si>
    <t>255</t>
  </si>
  <si>
    <t>2018.02.05. 15:30:11:323</t>
  </si>
  <si>
    <t>00:00:03:39:809</t>
  </si>
  <si>
    <t>0,0636406</t>
  </si>
  <si>
    <t>-0,0128127</t>
  </si>
  <si>
    <t>459,43045</t>
  </si>
  <si>
    <t>256</t>
  </si>
  <si>
    <t>2018.02.05. 15:30:12:188</t>
  </si>
  <si>
    <t>00:00:03:40:674</t>
  </si>
  <si>
    <t>0,2349034</t>
  </si>
  <si>
    <t>-0,0141292</t>
  </si>
  <si>
    <t>382,82541</t>
  </si>
  <si>
    <t>257</t>
  </si>
  <si>
    <t>2018.02.05. 15:30:13:053</t>
  </si>
  <si>
    <t>00:00:03:41:539</t>
  </si>
  <si>
    <t>0,4063506</t>
  </si>
  <si>
    <t>-0,0149958</t>
  </si>
  <si>
    <t>347,31169</t>
  </si>
  <si>
    <t>258</t>
  </si>
  <si>
    <t>2018.02.05. 15:30:13:918</t>
  </si>
  <si>
    <t>00:00:03:42:404</t>
  </si>
  <si>
    <t>0,5819312</t>
  </si>
  <si>
    <t>-0,0156498</t>
  </si>
  <si>
    <t>326,08334</t>
  </si>
  <si>
    <t>259</t>
  </si>
  <si>
    <t>2018.02.05. 15:30:14:783</t>
  </si>
  <si>
    <t>00:00:03:43:269</t>
  </si>
  <si>
    <t>0,7562834</t>
  </si>
  <si>
    <t>310,51307</t>
  </si>
  <si>
    <t>260</t>
  </si>
  <si>
    <t>2018.02.05. 15:30:15:648</t>
  </si>
  <si>
    <t>00:00:03:44:134</t>
  </si>
  <si>
    <t>0,927937</t>
  </si>
  <si>
    <t>299,50387</t>
  </si>
  <si>
    <t>261</t>
  </si>
  <si>
    <t>2018.02.05. 15:30:16:514</t>
  </si>
  <si>
    <t>00:00:03:45:000</t>
  </si>
  <si>
    <t>1,1082059</t>
  </si>
  <si>
    <t>-0,0168224</t>
  </si>
  <si>
    <t>290,93672</t>
  </si>
  <si>
    <t>262</t>
  </si>
  <si>
    <t>2018.02.05. 15:30:17:379</t>
  </si>
  <si>
    <t>00:00:03:45:865</t>
  </si>
  <si>
    <t>1,2758768</t>
  </si>
  <si>
    <t>-0,0171585</t>
  </si>
  <si>
    <t>284,3662</t>
  </si>
  <si>
    <t>263</t>
  </si>
  <si>
    <t>2018.02.05. 15:30:18:244</t>
  </si>
  <si>
    <t>00:00:03:46:730</t>
  </si>
  <si>
    <t>1,4491422</t>
  </si>
  <si>
    <t>280,23667</t>
  </si>
  <si>
    <t>264</t>
  </si>
  <si>
    <t>2018.02.05. 15:30:19:109</t>
  </si>
  <si>
    <t>00:00:03:47:595</t>
  </si>
  <si>
    <t>1,6260984</t>
  </si>
  <si>
    <t>-0,0178339</t>
  </si>
  <si>
    <t>276,02879</t>
  </si>
  <si>
    <t>265</t>
  </si>
  <si>
    <t>2018.02.05. 15:30:19:974</t>
  </si>
  <si>
    <t>00:00:03:48:460</t>
  </si>
  <si>
    <t>1,7899208</t>
  </si>
  <si>
    <t>272,0302</t>
  </si>
  <si>
    <t>266</t>
  </si>
  <si>
    <t>2018.02.05. 15:30:20:839</t>
  </si>
  <si>
    <t>00:00:03:49:325</t>
  </si>
  <si>
    <t>1,9657944</t>
  </si>
  <si>
    <t>-0,0183472</t>
  </si>
  <si>
    <t>269,31655</t>
  </si>
  <si>
    <t>267</t>
  </si>
  <si>
    <t>2018.02.05. 15:30:21:704</t>
  </si>
  <si>
    <t>00:00:03:50:190</t>
  </si>
  <si>
    <t>2,1480413</t>
  </si>
  <si>
    <t>266,69843</t>
  </si>
  <si>
    <t>268</t>
  </si>
  <si>
    <t>2018.02.05. 15:30:22:570</t>
  </si>
  <si>
    <t>00:00:03:51:056</t>
  </si>
  <si>
    <t>2,3192539</t>
  </si>
  <si>
    <t>-0,0188358</t>
  </si>
  <si>
    <t>264,2102</t>
  </si>
  <si>
    <t>269</t>
  </si>
  <si>
    <t>2018.02.05. 15:30:23:437</t>
  </si>
  <si>
    <t>00:00:03:51:923</t>
  </si>
  <si>
    <t>2,4882292</t>
  </si>
  <si>
    <t>-0,0189517</t>
  </si>
  <si>
    <t>261,79602</t>
  </si>
  <si>
    <t>270</t>
  </si>
  <si>
    <t>2018.02.05. 15:30:24:303</t>
  </si>
  <si>
    <t>00:00:03:52:789</t>
  </si>
  <si>
    <t>2,6661348</t>
  </si>
  <si>
    <t>260,34151</t>
  </si>
  <si>
    <t>271</t>
  </si>
  <si>
    <t>2018.02.05. 15:30:25:169</t>
  </si>
  <si>
    <t>00:00:03:53:655</t>
  </si>
  <si>
    <t>2,8363776</t>
  </si>
  <si>
    <t>258,60147</t>
  </si>
  <si>
    <t>272</t>
  </si>
  <si>
    <t>2018.02.05. 15:30:26:034</t>
  </si>
  <si>
    <t>00:00:03:54:520</t>
  </si>
  <si>
    <t>3,0048893</t>
  </si>
  <si>
    <t>257,03425</t>
  </si>
  <si>
    <t>273</t>
  </si>
  <si>
    <t>2018.02.05. 15:30:26:899</t>
  </si>
  <si>
    <t>00:00:03:55:385</t>
  </si>
  <si>
    <t>3,1884408</t>
  </si>
  <si>
    <t>255,66132</t>
  </si>
  <si>
    <t>274</t>
  </si>
  <si>
    <t>2018.02.05. 15:30:27:764</t>
  </si>
  <si>
    <t>00:00:03:56:250</t>
  </si>
  <si>
    <t>3,3520817</t>
  </si>
  <si>
    <t>-0,0199031</t>
  </si>
  <si>
    <t>257,44967</t>
  </si>
  <si>
    <t>275</t>
  </si>
  <si>
    <t>2018.02.05. 15:30:28:630</t>
  </si>
  <si>
    <t>00:00:03:57:116</t>
  </si>
  <si>
    <t>3,524546</t>
  </si>
  <si>
    <t>256,14329</t>
  </si>
  <si>
    <t>276</t>
  </si>
  <si>
    <t>2018.02.05. 15:30:29:495</t>
  </si>
  <si>
    <t>00:00:03:57:981</t>
  </si>
  <si>
    <t>3,6956458</t>
  </si>
  <si>
    <t>252,0288</t>
  </si>
  <si>
    <t>277</t>
  </si>
  <si>
    <t>2018.02.05. 15:30:30:360</t>
  </si>
  <si>
    <t>00:00:03:58:846</t>
  </si>
  <si>
    <t>3,8787881</t>
  </si>
  <si>
    <t>254,16924</t>
  </si>
  <si>
    <t>278</t>
  </si>
  <si>
    <t>2018.02.05. 15:30:31:226</t>
  </si>
  <si>
    <t>00:00:03:59:712</t>
  </si>
  <si>
    <t>4,0438327</t>
  </si>
  <si>
    <t>253,16665</t>
  </si>
  <si>
    <t>279</t>
  </si>
  <si>
    <t>2018.02.05. 15:30:32:091</t>
  </si>
  <si>
    <t>00:00:04:00:577</t>
  </si>
  <si>
    <t>4,2183997</t>
  </si>
  <si>
    <t>-0,0208492</t>
  </si>
  <si>
    <t>252,19089</t>
  </si>
  <si>
    <t>280</t>
  </si>
  <si>
    <t>2018.02.05. 15:30:32:956</t>
  </si>
  <si>
    <t>00:00:04:01:442</t>
  </si>
  <si>
    <t>4,3899481</t>
  </si>
  <si>
    <t>-0,0211874</t>
  </si>
  <si>
    <t>251,58544</t>
  </si>
  <si>
    <t>281</t>
  </si>
  <si>
    <t>2018.02.05. 15:30:33:821</t>
  </si>
  <si>
    <t>00:00:04:02:307</t>
  </si>
  <si>
    <t>4,5588733</t>
  </si>
  <si>
    <t>250,90488</t>
  </si>
  <si>
    <t>282</t>
  </si>
  <si>
    <t>2018.02.05. 15:30:34:686</t>
  </si>
  <si>
    <t>00:00:04:03:172</t>
  </si>
  <si>
    <t>4,7423423</t>
  </si>
  <si>
    <t>249,95596</t>
  </si>
  <si>
    <t>283</t>
  </si>
  <si>
    <t>2018.02.05. 15:30:35:552</t>
  </si>
  <si>
    <t>00:00:04:04:038</t>
  </si>
  <si>
    <t>4,9105039</t>
  </si>
  <si>
    <t>246,69915</t>
  </si>
  <si>
    <t>284</t>
  </si>
  <si>
    <t>2018.02.05. 15:30:36:418</t>
  </si>
  <si>
    <t>00:00:04:04:904</t>
  </si>
  <si>
    <t>4,9931436</t>
  </si>
  <si>
    <t>-0,0218639</t>
  </si>
  <si>
    <t>246,94926</t>
  </si>
  <si>
    <t>285</t>
  </si>
  <si>
    <t>2018.02.05. 15:30:37:284</t>
  </si>
  <si>
    <t>00:00:04:05:770</t>
  </si>
  <si>
    <t>4,9164969</t>
  </si>
  <si>
    <t>247,93145</t>
  </si>
  <si>
    <t>286</t>
  </si>
  <si>
    <t>2018.02.05. 15:30:38:150</t>
  </si>
  <si>
    <t>00:00:04:06:636</t>
  </si>
  <si>
    <t>4,7309846</t>
  </si>
  <si>
    <t>248,6893</t>
  </si>
  <si>
    <t>287</t>
  </si>
  <si>
    <t>2018.02.05. 15:30:39:015</t>
  </si>
  <si>
    <t>00:00:04:07:501</t>
  </si>
  <si>
    <t>4,5546113</t>
  </si>
  <si>
    <t>249,27325</t>
  </si>
  <si>
    <t>288</t>
  </si>
  <si>
    <t>2018.02.05. 15:30:39:880</t>
  </si>
  <si>
    <t>00:00:04:08:366</t>
  </si>
  <si>
    <t>4,3791681</t>
  </si>
  <si>
    <t>249,71873</t>
  </si>
  <si>
    <t>289</t>
  </si>
  <si>
    <t>2018.02.05. 15:30:40:745</t>
  </si>
  <si>
    <t>00:00:04:09:231</t>
  </si>
  <si>
    <t>4,2130307</t>
  </si>
  <si>
    <t>-0,021181</t>
  </si>
  <si>
    <t>250,10195</t>
  </si>
  <si>
    <t>290</t>
  </si>
  <si>
    <t>2018.02.05. 15:30:41:610</t>
  </si>
  <si>
    <t>00:00:04:10:096</t>
  </si>
  <si>
    <t>4,0418826</t>
  </si>
  <si>
    <t>250,65262</t>
  </si>
  <si>
    <t>291</t>
  </si>
  <si>
    <t>2018.02.05. 15:30:42:475</t>
  </si>
  <si>
    <t>00:00:04:10:961</t>
  </si>
  <si>
    <t>3,8760842</t>
  </si>
  <si>
    <t>251,15392</t>
  </si>
  <si>
    <t>292</t>
  </si>
  <si>
    <t>2018.02.05. 15:30:43:340</t>
  </si>
  <si>
    <t>00:00:04:11:826</t>
  </si>
  <si>
    <t>3,7009816</t>
  </si>
  <si>
    <t>251,78298</t>
  </si>
  <si>
    <t>293</t>
  </si>
  <si>
    <t>2018.02.05. 15:30:44:205</t>
  </si>
  <si>
    <t>00:00:04:12:691</t>
  </si>
  <si>
    <t>3,5304112</t>
  </si>
  <si>
    <t>252,32936</t>
  </si>
  <si>
    <t>294</t>
  </si>
  <si>
    <t>2018.02.05. 15:30:45:071</t>
  </si>
  <si>
    <t>00:00:04:13:557</t>
  </si>
  <si>
    <t>3,3571341</t>
  </si>
  <si>
    <t>253,0067</t>
  </si>
  <si>
    <t>295</t>
  </si>
  <si>
    <t>2018.02.05. 15:30:45:936</t>
  </si>
  <si>
    <t>00:00:04:14:422</t>
  </si>
  <si>
    <t>3,1858744</t>
  </si>
  <si>
    <t>253,85687</t>
  </si>
  <si>
    <t>296</t>
  </si>
  <si>
    <t>2018.02.05. 15:30:46:801</t>
  </si>
  <si>
    <t>00:00:04:15:287</t>
  </si>
  <si>
    <t>3,0145976</t>
  </si>
  <si>
    <t>254,79183</t>
  </si>
  <si>
    <t>297</t>
  </si>
  <si>
    <t>2018.02.05. 15:30:47:666</t>
  </si>
  <si>
    <t>00:00:04:16:152</t>
  </si>
  <si>
    <t>2,8374117</t>
  </si>
  <si>
    <t>256,05098</t>
  </si>
  <si>
    <t>298</t>
  </si>
  <si>
    <t>2018.02.05. 15:30:48:532</t>
  </si>
  <si>
    <t>00:00:04:17:018</t>
  </si>
  <si>
    <t>2,6598304</t>
  </si>
  <si>
    <t>257,12871</t>
  </si>
  <si>
    <t>299</t>
  </si>
  <si>
    <t>2018.02.05. 15:30:49:398</t>
  </si>
  <si>
    <t>00:00:04:17:884</t>
  </si>
  <si>
    <t>2,487208</t>
  </si>
  <si>
    <t>258,78181</t>
  </si>
  <si>
    <t>300</t>
  </si>
  <si>
    <t>2018.02.05. 15:30:50:265</t>
  </si>
  <si>
    <t>00:00:04:18:751</t>
  </si>
  <si>
    <t>2,3196243</t>
  </si>
  <si>
    <t>-0,0191719</t>
  </si>
  <si>
    <t>260,60665</t>
  </si>
  <si>
    <t>301</t>
  </si>
  <si>
    <t>2018.02.05. 15:30:51:130</t>
  </si>
  <si>
    <t>00:00:04:19:616</t>
  </si>
  <si>
    <t>2,1459935</t>
  </si>
  <si>
    <t>262,73959</t>
  </si>
  <si>
    <t>302</t>
  </si>
  <si>
    <t>2018.02.05. 15:30:51:997</t>
  </si>
  <si>
    <t>00:00:04:20:483</t>
  </si>
  <si>
    <t>1,9792762</t>
  </si>
  <si>
    <t>264,99917</t>
  </si>
  <si>
    <t>303</t>
  </si>
  <si>
    <t>2018.02.05. 15:30:52:862</t>
  </si>
  <si>
    <t>00:00:04:21:348</t>
  </si>
  <si>
    <t>1,7949259</t>
  </si>
  <si>
    <t>-0,0187778</t>
  </si>
  <si>
    <t>268,54904</t>
  </si>
  <si>
    <t>304</t>
  </si>
  <si>
    <t>2018.02.05. 15:30:53:727</t>
  </si>
  <si>
    <t>00:00:04:22:213</t>
  </si>
  <si>
    <t>1,6304324</t>
  </si>
  <si>
    <t>272,41449</t>
  </si>
  <si>
    <t>305</t>
  </si>
  <si>
    <t>2018.02.05. 15:30:54:592</t>
  </si>
  <si>
    <t>00:00:04:23:078</t>
  </si>
  <si>
    <t>1,4537682</t>
  </si>
  <si>
    <t>276,82206</t>
  </si>
  <si>
    <t>306</t>
  </si>
  <si>
    <t>2018.02.05. 15:30:55:458</t>
  </si>
  <si>
    <t>00:00:04:23:944</t>
  </si>
  <si>
    <t>1,2869919</t>
  </si>
  <si>
    <t>283,10383</t>
  </si>
  <si>
    <t>307</t>
  </si>
  <si>
    <t>2018.02.05. 15:30:56:323</t>
  </si>
  <si>
    <t>00:00:04:24:809</t>
  </si>
  <si>
    <t>1,1114059</t>
  </si>
  <si>
    <t>290,72847</t>
  </si>
  <si>
    <t>308</t>
  </si>
  <si>
    <t>2018.02.05. 15:30:57:188</t>
  </si>
  <si>
    <t>00:00:04:25:674</t>
  </si>
  <si>
    <t>0,9416281</t>
  </si>
  <si>
    <t>302,35814</t>
  </si>
  <si>
    <t>309</t>
  </si>
  <si>
    <t>2018.02.05. 15:30:58:053</t>
  </si>
  <si>
    <t>00:00:04:26:539</t>
  </si>
  <si>
    <t>0,7532466</t>
  </si>
  <si>
    <t>-0,0168267</t>
  </si>
  <si>
    <t>320,00228</t>
  </si>
  <si>
    <t>310</t>
  </si>
  <si>
    <t>2018.02.05. 15:30:58:919</t>
  </si>
  <si>
    <t>00:00:04:27:405</t>
  </si>
  <si>
    <t>0,5836396</t>
  </si>
  <si>
    <t>-0,016395</t>
  </si>
  <si>
    <t>349,28467</t>
  </si>
  <si>
    <t>311</t>
  </si>
  <si>
    <t>2018.02.05. 15:30:59:784</t>
  </si>
  <si>
    <t>00:00:04:28:270</t>
  </si>
  <si>
    <t>0,4197069</t>
  </si>
  <si>
    <t>-0,0156508</t>
  </si>
  <si>
    <t>411,9264</t>
  </si>
  <si>
    <t>312</t>
  </si>
  <si>
    <t>2018.02.05. 15:31:00:649</t>
  </si>
  <si>
    <t>00:00:04:29:135</t>
  </si>
  <si>
    <t>0,244194</t>
  </si>
  <si>
    <t>-0,014504</t>
  </si>
  <si>
    <t>605,88432</t>
  </si>
  <si>
    <t>313</t>
  </si>
  <si>
    <t>2018.02.05. 15:31:01:514</t>
  </si>
  <si>
    <t>00:00:04:30:000</t>
  </si>
  <si>
    <t>0,0719359</t>
  </si>
  <si>
    <t>-0,0115328</t>
  </si>
  <si>
    <t>1032,6145</t>
  </si>
  <si>
    <t>314</t>
  </si>
  <si>
    <t>2018.02.05. 15:31:02:380</t>
  </si>
  <si>
    <t>00:00:04:30:866</t>
  </si>
  <si>
    <t>0,0024129</t>
  </si>
  <si>
    <t>-0,0110087</t>
  </si>
  <si>
    <t>667,58032</t>
  </si>
  <si>
    <t>315</t>
  </si>
  <si>
    <t>2018.02.05. 15:31:03:245</t>
  </si>
  <si>
    <t>00:00:04:31:731</t>
  </si>
  <si>
    <t>0,1053723</t>
  </si>
  <si>
    <t>-0,0134603</t>
  </si>
  <si>
    <t>439,80903</t>
  </si>
  <si>
    <t>316</t>
  </si>
  <si>
    <t>2018.02.05. 15:31:04:112</t>
  </si>
  <si>
    <t>00:00:04:32:598</t>
  </si>
  <si>
    <t>0,284505</t>
  </si>
  <si>
    <t>-0,0144761</t>
  </si>
  <si>
    <t>376,66386</t>
  </si>
  <si>
    <t>317</t>
  </si>
  <si>
    <t>2018.02.05. 15:31:04:978</t>
  </si>
  <si>
    <t>00:00:04:33:464</t>
  </si>
  <si>
    <t>0,4576823</t>
  </si>
  <si>
    <t>-0,0152868</t>
  </si>
  <si>
    <t>345,79276</t>
  </si>
  <si>
    <t>318</t>
  </si>
  <si>
    <t>2018.02.05. 15:31:05:843</t>
  </si>
  <si>
    <t>00:00:04:34:329</t>
  </si>
  <si>
    <t>0,6308834</t>
  </si>
  <si>
    <t>-0,0158398</t>
  </si>
  <si>
    <t>322,95424</t>
  </si>
  <si>
    <t>319</t>
  </si>
  <si>
    <t>2018.02.05. 15:31:06:709</t>
  </si>
  <si>
    <t>00:00:04:35:195</t>
  </si>
  <si>
    <t>0,806977</t>
  </si>
  <si>
    <t>-0,0164895</t>
  </si>
  <si>
    <t>310,27154</t>
  </si>
  <si>
    <t>320</t>
  </si>
  <si>
    <t>2018.02.05. 15:31:07:575</t>
  </si>
  <si>
    <t>00:00:04:36:061</t>
  </si>
  <si>
    <t>0,9845001</t>
  </si>
  <si>
    <t>298,61935</t>
  </si>
  <si>
    <t>321</t>
  </si>
  <si>
    <t>2018.02.05. 15:31:08:439</t>
  </si>
  <si>
    <t>00:00:04:36:925</t>
  </si>
  <si>
    <t>1,1496991</t>
  </si>
  <si>
    <t>291,72677</t>
  </si>
  <si>
    <t>322</t>
  </si>
  <si>
    <t>2018.02.05. 15:31:09:304</t>
  </si>
  <si>
    <t>00:00:04:37:790</t>
  </si>
  <si>
    <t>1,3211069</t>
  </si>
  <si>
    <t>285,16055</t>
  </si>
  <si>
    <t>323</t>
  </si>
  <si>
    <t>2018.02.05. 15:31:10:169</t>
  </si>
  <si>
    <t>00:00:04:38:655</t>
  </si>
  <si>
    <t>1,4952174</t>
  </si>
  <si>
    <t>280,7852</t>
  </si>
  <si>
    <t>324</t>
  </si>
  <si>
    <t>2018.02.05. 15:31:11:034</t>
  </si>
  <si>
    <t>00:00:04:39:520</t>
  </si>
  <si>
    <t>1,6731143</t>
  </si>
  <si>
    <t>-0,0178425</t>
  </si>
  <si>
    <t>276,20054</t>
  </si>
  <si>
    <t>325</t>
  </si>
  <si>
    <t>2018.02.05. 15:31:11:899</t>
  </si>
  <si>
    <t>00:00:04:40:385</t>
  </si>
  <si>
    <t>1,8356374</t>
  </si>
  <si>
    <t>272,59698</t>
  </si>
  <si>
    <t>326</t>
  </si>
  <si>
    <t>2018.02.05. 15:31:12:765</t>
  </si>
  <si>
    <t>00:00:04:41:251</t>
  </si>
  <si>
    <t>2,0165581</t>
  </si>
  <si>
    <t>269,71157</t>
  </si>
  <si>
    <t>327</t>
  </si>
  <si>
    <t>2018.02.05. 15:31:13:630</t>
  </si>
  <si>
    <t>00:00:04:42:116</t>
  </si>
  <si>
    <t>2,1821574</t>
  </si>
  <si>
    <t>-0,0188003</t>
  </si>
  <si>
    <t>266,41719</t>
  </si>
  <si>
    <t>328</t>
  </si>
  <si>
    <t>2018.02.05. 15:31:14:495</t>
  </si>
  <si>
    <t>00:00:04:42:981</t>
  </si>
  <si>
    <t>2,3676238</t>
  </si>
  <si>
    <t>264,28104</t>
  </si>
  <si>
    <t>329</t>
  </si>
  <si>
    <t>2018.02.05. 15:31:15:360</t>
  </si>
  <si>
    <t>00:00:04:43:846</t>
  </si>
  <si>
    <t>2,5383573</t>
  </si>
  <si>
    <t>262,161</t>
  </si>
  <si>
    <t>330</t>
  </si>
  <si>
    <t>2018.02.05. 15:31:16:225</t>
  </si>
  <si>
    <t>00:00:04:44:711</t>
  </si>
  <si>
    <t>2,7124022</t>
  </si>
  <si>
    <t>260,3179</t>
  </si>
  <si>
    <t>331</t>
  </si>
  <si>
    <t>2018.02.05. 15:31:17:091</t>
  </si>
  <si>
    <t>00:00:04:45:577</t>
  </si>
  <si>
    <t>2,8856345</t>
  </si>
  <si>
    <t>258,87412</t>
  </si>
  <si>
    <t>332</t>
  </si>
  <si>
    <t>2018.02.05. 15:31:17:956</t>
  </si>
  <si>
    <t>00:00:04:46:442</t>
  </si>
  <si>
    <t>3,0596002</t>
  </si>
  <si>
    <t>257,19097</t>
  </si>
  <si>
    <t>333</t>
  </si>
  <si>
    <t>2018.02.05. 15:31:18:822</t>
  </si>
  <si>
    <t>00:00:04:47:308</t>
  </si>
  <si>
    <t>3,2266181</t>
  </si>
  <si>
    <t>255,75578</t>
  </si>
  <si>
    <t>334</t>
  </si>
  <si>
    <t>2018.02.05. 15:31:19:687</t>
  </si>
  <si>
    <t>00:00:04:48:173</t>
  </si>
  <si>
    <t>3,4095619</t>
  </si>
  <si>
    <t>254,26907</t>
  </si>
  <si>
    <t>335</t>
  </si>
  <si>
    <t>2018.02.05. 15:31:20:553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</si>
</sst>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26"/>
      <color indexed="8"/>
      <name val="Times New Roman"/>
      <family val="1"/>
      <charset val="186"/>
    </font>
    <font>
      <b/>
      <sz val="11"/>
      <color indexed="8"/>
      <name val="Calibri"/>
      <family val="2"/>
      <charset val="186"/>
    </font>
    <font>
      <sz val="11"/>
      <color indexed="11"/>
      <name val="Calibri"/>
      <family val="2"/>
    </font>
    <font>
      <sz val="20"/>
      <color indexed="10"/>
      <name val="Times New Roman"/>
      <family val="1"/>
      <charset val="186"/>
    </font>
    <font>
      <sz val="20"/>
      <color indexed="11"/>
      <name val="Times New Roman"/>
      <family val="1"/>
      <charset val="186"/>
    </font>
    <font>
      <sz val="20"/>
      <color indexed="12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indexed="10"/>
      <name val="Times New Roman"/>
      <family val="1"/>
      <charset val="186"/>
    </font>
    <font>
      <sz val="12"/>
      <color indexed="11"/>
      <name val="Times New Roman"/>
      <family val="1"/>
      <charset val="186"/>
    </font>
    <font>
      <sz val="20"/>
      <color indexed="10"/>
      <name val="Calibri"/>
      <family val="2"/>
    </font>
    <font>
      <sz val="20"/>
      <color indexed="8"/>
      <name val="Calibri"/>
      <family val="2"/>
      <charset val="186"/>
    </font>
    <font>
      <sz val="20"/>
      <color indexed="11"/>
      <name val="Calibri"/>
      <family val="2"/>
    </font>
    <font>
      <sz val="20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NumberFormat="1"/>
    <xf numFmtId="0" fontId="0" fillId="2" borderId="0" xfId="0" applyNumberFormat="1" applyFill="1"/>
    <xf numFmtId="0" fontId="0" fillId="2" borderId="0" xfId="0" applyFill="1"/>
    <xf numFmtId="0" fontId="0" fillId="0" borderId="0" xfId="0" applyBorder="1"/>
    <xf numFmtId="0" fontId="0" fillId="2" borderId="1" xfId="0" applyNumberFormat="1" applyFill="1" applyBorder="1"/>
    <xf numFmtId="0" fontId="0" fillId="2" borderId="2" xfId="0" applyNumberFormat="1" applyFill="1" applyBorder="1"/>
    <xf numFmtId="0" fontId="0" fillId="2" borderId="3" xfId="0" applyFill="1" applyBorder="1"/>
    <xf numFmtId="0" fontId="0" fillId="0" borderId="4" xfId="0" applyNumberFormat="1" applyBorder="1"/>
    <xf numFmtId="0" fontId="0" fillId="0" borderId="0" xfId="0" applyNumberFormat="1" applyBorder="1"/>
    <xf numFmtId="0" fontId="0" fillId="0" borderId="5" xfId="0" applyBorder="1"/>
    <xf numFmtId="0" fontId="0" fillId="2" borderId="6" xfId="0" applyNumberFormat="1" applyFill="1" applyBorder="1"/>
    <xf numFmtId="0" fontId="0" fillId="2" borderId="7" xfId="0" applyNumberFormat="1" applyFill="1" applyBorder="1"/>
    <xf numFmtId="0" fontId="0" fillId="2" borderId="8" xfId="0" applyFill="1" applyBorder="1"/>
    <xf numFmtId="0" fontId="0" fillId="0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7" xfId="0" applyBorder="1"/>
    <xf numFmtId="2" fontId="0" fillId="0" borderId="0" xfId="0" applyNumberFormat="1" applyAlignment="1">
      <alignment horizontal="center" vertical="center"/>
    </xf>
    <xf numFmtId="2" fontId="0" fillId="2" borderId="0" xfId="0" applyNumberFormat="1" applyFill="1"/>
    <xf numFmtId="2" fontId="0" fillId="0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2" fontId="0" fillId="3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2" fontId="0" fillId="3" borderId="0" xfId="0" applyNumberFormat="1" applyFill="1"/>
    <xf numFmtId="2" fontId="0" fillId="2" borderId="7" xfId="0" applyNumberFormat="1" applyFill="1" applyBorder="1"/>
    <xf numFmtId="2" fontId="0" fillId="2" borderId="0" xfId="0" applyNumberFormat="1" applyFill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2" fontId="0" fillId="2" borderId="0" xfId="0" applyNumberFormat="1" applyFill="1" applyAlignment="1">
      <alignment vertical="center"/>
    </xf>
    <xf numFmtId="2" fontId="0" fillId="2" borderId="7" xfId="0" applyNumberFormat="1" applyFill="1" applyBorder="1" applyAlignment="1">
      <alignment vertical="center"/>
    </xf>
    <xf numFmtId="1" fontId="0" fillId="2" borderId="0" xfId="0" applyNumberFormat="1" applyFill="1" applyAlignment="1">
      <alignment horizontal="center" vertical="center"/>
    </xf>
    <xf numFmtId="11" fontId="0" fillId="0" borderId="0" xfId="0" applyNumberFormat="1"/>
    <xf numFmtId="11" fontId="8" fillId="0" borderId="0" xfId="0" applyNumberFormat="1" applyFont="1" applyAlignment="1">
      <alignment horizontal="left" vertical="center" readingOrder="1"/>
    </xf>
    <xf numFmtId="11" fontId="9" fillId="0" borderId="0" xfId="0" applyNumberFormat="1" applyFont="1" applyAlignment="1">
      <alignment horizontal="left" vertical="center" readingOrder="1"/>
    </xf>
    <xf numFmtId="11" fontId="7" fillId="0" borderId="0" xfId="0" applyNumberFormat="1" applyFont="1"/>
    <xf numFmtId="0" fontId="10" fillId="0" borderId="9" xfId="0" applyFont="1" applyBorder="1" applyAlignment="1">
      <alignment horizontal="center" vertical="center"/>
    </xf>
    <xf numFmtId="11" fontId="4" fillId="0" borderId="0" xfId="0" applyNumberFormat="1" applyFont="1" applyAlignment="1">
      <alignment horizontal="center" vertical="center" readingOrder="1"/>
    </xf>
    <xf numFmtId="11" fontId="9" fillId="0" borderId="0" xfId="0" applyNumberFormat="1" applyFont="1" applyAlignment="1">
      <alignment horizontal="center" vertical="center" readingOrder="1"/>
    </xf>
    <xf numFmtId="11" fontId="7" fillId="0" borderId="0" xfId="0" applyNumberFormat="1" applyFont="1" applyAlignment="1">
      <alignment horizontal="center" vertical="center"/>
    </xf>
    <xf numFmtId="11" fontId="10" fillId="0" borderId="0" xfId="0" applyNumberFormat="1" applyFon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1" fontId="12" fillId="0" borderId="0" xfId="0" applyNumberFormat="1" applyFont="1"/>
    <xf numFmtId="11" fontId="13" fillId="0" borderId="0" xfId="0" applyNumberFormat="1" applyFont="1"/>
    <xf numFmtId="11" fontId="5" fillId="0" borderId="0" xfId="0" applyNumberFormat="1" applyFont="1" applyAlignment="1">
      <alignment horizontal="center" vertical="center" readingOrder="1"/>
    </xf>
    <xf numFmtId="11" fontId="6" fillId="0" borderId="0" xfId="0" applyNumberFormat="1" applyFont="1" applyAlignment="1">
      <alignment horizontal="center" vertical="center" readingOrder="1"/>
    </xf>
    <xf numFmtId="0" fontId="10" fillId="0" borderId="10" xfId="0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1" fontId="3" fillId="0" borderId="4" xfId="0" applyNumberFormat="1" applyFont="1" applyBorder="1"/>
    <xf numFmtId="0" fontId="3" fillId="0" borderId="0" xfId="0" applyNumberFormat="1" applyFont="1" applyBorder="1"/>
    <xf numFmtId="2" fontId="0" fillId="4" borderId="5" xfId="0" applyNumberFormat="1" applyFill="1" applyBorder="1" applyAlignment="1">
      <alignment horizontal="center" vertical="center"/>
    </xf>
    <xf numFmtId="11" fontId="3" fillId="0" borderId="0" xfId="0" applyNumberFormat="1" applyFont="1" applyBorder="1"/>
    <xf numFmtId="11" fontId="3" fillId="0" borderId="6" xfId="0" applyNumberFormat="1" applyFont="1" applyBorder="1"/>
    <xf numFmtId="0" fontId="3" fillId="0" borderId="7" xfId="0" applyNumberFormat="1" applyFont="1" applyBorder="1"/>
    <xf numFmtId="2" fontId="0" fillId="4" borderId="8" xfId="0" applyNumberFormat="1" applyFill="1" applyBorder="1" applyAlignment="1">
      <alignment horizontal="center" vertical="center"/>
    </xf>
    <xf numFmtId="164" fontId="7" fillId="0" borderId="1" xfId="0" applyNumberFormat="1" applyFont="1" applyBorder="1" applyAlignment="1"/>
    <xf numFmtId="164" fontId="7" fillId="0" borderId="2" xfId="0" applyNumberFormat="1" applyFont="1" applyBorder="1" applyAlignment="1"/>
    <xf numFmtId="2" fontId="3" fillId="0" borderId="4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0" fillId="0" borderId="0" xfId="0" applyFill="1" applyBorder="1"/>
    <xf numFmtId="2" fontId="0" fillId="3" borderId="0" xfId="0" applyNumberFormat="1" applyFill="1" applyBorder="1" applyAlignment="1">
      <alignment horizontal="center" vertical="center"/>
    </xf>
    <xf numFmtId="11" fontId="3" fillId="0" borderId="4" xfId="0" applyNumberFormat="1" applyFont="1" applyFill="1" applyBorder="1"/>
    <xf numFmtId="0" fontId="3" fillId="0" borderId="0" xfId="0" applyNumberFormat="1" applyFont="1" applyFill="1" applyBorder="1"/>
    <xf numFmtId="2" fontId="0" fillId="4" borderId="5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4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'500a'!$E$1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'500a'!$B$2:$B$453</c:f>
              <c:numCache>
                <c:formatCode>General</c:formatCode>
                <c:ptCount val="452"/>
                <c:pt idx="0">
                  <c:v>21.701751918158564</c:v>
                </c:pt>
                <c:pt idx="1">
                  <c:v>43.329782608695652</c:v>
                </c:pt>
                <c:pt idx="2">
                  <c:v>65.545933503836309</c:v>
                </c:pt>
                <c:pt idx="3">
                  <c:v>87.126342710997449</c:v>
                </c:pt>
                <c:pt idx="4">
                  <c:v>109.14791560102303</c:v>
                </c:pt>
                <c:pt idx="5">
                  <c:v>131.49875959079284</c:v>
                </c:pt>
                <c:pt idx="6">
                  <c:v>153.21070332480818</c:v>
                </c:pt>
                <c:pt idx="7">
                  <c:v>175.91025575447568</c:v>
                </c:pt>
                <c:pt idx="8">
                  <c:v>197.41893861892581</c:v>
                </c:pt>
                <c:pt idx="9">
                  <c:v>220.37264705882353</c:v>
                </c:pt>
                <c:pt idx="10">
                  <c:v>242.05520460358056</c:v>
                </c:pt>
                <c:pt idx="11">
                  <c:v>263.96597186700768</c:v>
                </c:pt>
                <c:pt idx="12">
                  <c:v>286.38086956521738</c:v>
                </c:pt>
                <c:pt idx="13">
                  <c:v>307.83615089514063</c:v>
                </c:pt>
                <c:pt idx="14">
                  <c:v>329.2247186700767</c:v>
                </c:pt>
                <c:pt idx="15">
                  <c:v>351.91751918158565</c:v>
                </c:pt>
                <c:pt idx="16">
                  <c:v>374.22086956521736</c:v>
                </c:pt>
                <c:pt idx="17">
                  <c:v>396.61226342711001</c:v>
                </c:pt>
                <c:pt idx="18">
                  <c:v>419.62584398976981</c:v>
                </c:pt>
                <c:pt idx="19">
                  <c:v>441.0759079283888</c:v>
                </c:pt>
                <c:pt idx="20">
                  <c:v>464.14702046035808</c:v>
                </c:pt>
                <c:pt idx="21">
                  <c:v>484.66432225063937</c:v>
                </c:pt>
                <c:pt idx="22">
                  <c:v>507.87754475703321</c:v>
                </c:pt>
                <c:pt idx="23">
                  <c:v>528.72356777493599</c:v>
                </c:pt>
                <c:pt idx="24">
                  <c:v>550.44007672634268</c:v>
                </c:pt>
                <c:pt idx="25">
                  <c:v>573.19340153452686</c:v>
                </c:pt>
                <c:pt idx="26">
                  <c:v>595.07056265984659</c:v>
                </c:pt>
                <c:pt idx="27">
                  <c:v>618.14607416879801</c:v>
                </c:pt>
                <c:pt idx="28">
                  <c:v>637.83203324808187</c:v>
                </c:pt>
                <c:pt idx="29">
                  <c:v>638.57368286445001</c:v>
                </c:pt>
                <c:pt idx="30">
                  <c:v>622.04269820971876</c:v>
                </c:pt>
                <c:pt idx="31">
                  <c:v>600.90583120204599</c:v>
                </c:pt>
                <c:pt idx="32">
                  <c:v>578.80129156010219</c:v>
                </c:pt>
                <c:pt idx="33">
                  <c:v>556.13445012787724</c:v>
                </c:pt>
                <c:pt idx="34">
                  <c:v>534.13411764705882</c:v>
                </c:pt>
                <c:pt idx="35">
                  <c:v>511.91892583120199</c:v>
                </c:pt>
                <c:pt idx="36">
                  <c:v>489.34364450127873</c:v>
                </c:pt>
                <c:pt idx="37">
                  <c:v>467.04138107416878</c:v>
                </c:pt>
                <c:pt idx="38">
                  <c:v>444.8113299232736</c:v>
                </c:pt>
                <c:pt idx="39">
                  <c:v>422.66754475703323</c:v>
                </c:pt>
                <c:pt idx="40">
                  <c:v>401.06529411764706</c:v>
                </c:pt>
                <c:pt idx="41">
                  <c:v>379.55345268542197</c:v>
                </c:pt>
                <c:pt idx="42">
                  <c:v>357.49462915601026</c:v>
                </c:pt>
                <c:pt idx="43">
                  <c:v>335.67639386189256</c:v>
                </c:pt>
                <c:pt idx="44">
                  <c:v>314.7298337595908</c:v>
                </c:pt>
                <c:pt idx="45">
                  <c:v>292.04049872122761</c:v>
                </c:pt>
                <c:pt idx="46">
                  <c:v>268.93011508951406</c:v>
                </c:pt>
                <c:pt idx="47">
                  <c:v>248.09534526854219</c:v>
                </c:pt>
                <c:pt idx="48">
                  <c:v>226.24305626598465</c:v>
                </c:pt>
                <c:pt idx="49">
                  <c:v>203.38673913043476</c:v>
                </c:pt>
                <c:pt idx="50">
                  <c:v>181.90864450127876</c:v>
                </c:pt>
                <c:pt idx="51">
                  <c:v>160.43725063938621</c:v>
                </c:pt>
                <c:pt idx="52">
                  <c:v>138.31984654731457</c:v>
                </c:pt>
                <c:pt idx="53">
                  <c:v>112.97355498721227</c:v>
                </c:pt>
                <c:pt idx="54">
                  <c:v>91.756918158567771</c:v>
                </c:pt>
                <c:pt idx="55">
                  <c:v>70.083695652173915</c:v>
                </c:pt>
                <c:pt idx="56">
                  <c:v>48.978976982097187</c:v>
                </c:pt>
                <c:pt idx="57">
                  <c:v>26.33850383631713</c:v>
                </c:pt>
                <c:pt idx="58">
                  <c:v>5.0106777493606138</c:v>
                </c:pt>
                <c:pt idx="59">
                  <c:v>0.71542199488491043</c:v>
                </c:pt>
                <c:pt idx="60">
                  <c:v>1.4485549872122763</c:v>
                </c:pt>
                <c:pt idx="61">
                  <c:v>23.267838874680304</c:v>
                </c:pt>
                <c:pt idx="62">
                  <c:v>45.730063938618926</c:v>
                </c:pt>
                <c:pt idx="63">
                  <c:v>66.611099744245521</c:v>
                </c:pt>
                <c:pt idx="64">
                  <c:v>89.377634271099737</c:v>
                </c:pt>
                <c:pt idx="65">
                  <c:v>112.35796675191816</c:v>
                </c:pt>
                <c:pt idx="66">
                  <c:v>135.13067774936061</c:v>
                </c:pt>
                <c:pt idx="67">
                  <c:v>158.47870843989767</c:v>
                </c:pt>
                <c:pt idx="68">
                  <c:v>180.39185421994884</c:v>
                </c:pt>
                <c:pt idx="69">
                  <c:v>201.93613810741684</c:v>
                </c:pt>
                <c:pt idx="70">
                  <c:v>223.9997186700767</c:v>
                </c:pt>
                <c:pt idx="71">
                  <c:v>245.20634271099743</c:v>
                </c:pt>
                <c:pt idx="72">
                  <c:v>267.4636956521739</c:v>
                </c:pt>
                <c:pt idx="73">
                  <c:v>290.45820971867005</c:v>
                </c:pt>
                <c:pt idx="74">
                  <c:v>311.44262148337594</c:v>
                </c:pt>
                <c:pt idx="75">
                  <c:v>334.19048593350379</c:v>
                </c:pt>
                <c:pt idx="76">
                  <c:v>355.60652173913041</c:v>
                </c:pt>
                <c:pt idx="77">
                  <c:v>378.98989769820969</c:v>
                </c:pt>
                <c:pt idx="78">
                  <c:v>399.85622762148336</c:v>
                </c:pt>
                <c:pt idx="79">
                  <c:v>423.15075447570331</c:v>
                </c:pt>
                <c:pt idx="80">
                  <c:v>445.07140664961634</c:v>
                </c:pt>
                <c:pt idx="81">
                  <c:v>467.14175191815855</c:v>
                </c:pt>
                <c:pt idx="82">
                  <c:v>488.3899872122762</c:v>
                </c:pt>
                <c:pt idx="83">
                  <c:v>512.04415601023015</c:v>
                </c:pt>
                <c:pt idx="84">
                  <c:v>532.84718670076722</c:v>
                </c:pt>
                <c:pt idx="85">
                  <c:v>554.43873401534518</c:v>
                </c:pt>
                <c:pt idx="86">
                  <c:v>577.79503836317133</c:v>
                </c:pt>
                <c:pt idx="87">
                  <c:v>599.33534526854226</c:v>
                </c:pt>
                <c:pt idx="88">
                  <c:v>621.38551150895137</c:v>
                </c:pt>
                <c:pt idx="89">
                  <c:v>638.53042199488482</c:v>
                </c:pt>
                <c:pt idx="90">
                  <c:v>638.92232736572885</c:v>
                </c:pt>
                <c:pt idx="91">
                  <c:v>622.93677749360609</c:v>
                </c:pt>
                <c:pt idx="92">
                  <c:v>600.96460358056265</c:v>
                </c:pt>
                <c:pt idx="93">
                  <c:v>578.44386189258319</c:v>
                </c:pt>
                <c:pt idx="94">
                  <c:v>556.68645780051156</c:v>
                </c:pt>
                <c:pt idx="95">
                  <c:v>534.20084398976985</c:v>
                </c:pt>
                <c:pt idx="96">
                  <c:v>511.6930434782609</c:v>
                </c:pt>
                <c:pt idx="97">
                  <c:v>489.48672634271094</c:v>
                </c:pt>
                <c:pt idx="98">
                  <c:v>467.20245524296678</c:v>
                </c:pt>
                <c:pt idx="99">
                  <c:v>445.18703324808183</c:v>
                </c:pt>
                <c:pt idx="100">
                  <c:v>423.12837595907928</c:v>
                </c:pt>
                <c:pt idx="101">
                  <c:v>401.36451406649616</c:v>
                </c:pt>
                <c:pt idx="102">
                  <c:v>379.33429667519175</c:v>
                </c:pt>
                <c:pt idx="103">
                  <c:v>357.98979539641942</c:v>
                </c:pt>
                <c:pt idx="104">
                  <c:v>335.80822250639386</c:v>
                </c:pt>
                <c:pt idx="105">
                  <c:v>314.12262148337601</c:v>
                </c:pt>
                <c:pt idx="106">
                  <c:v>292.49268542199485</c:v>
                </c:pt>
                <c:pt idx="107">
                  <c:v>269.1690409207161</c:v>
                </c:pt>
                <c:pt idx="108">
                  <c:v>247.48236572890022</c:v>
                </c:pt>
                <c:pt idx="109">
                  <c:v>226.34727621483376</c:v>
                </c:pt>
                <c:pt idx="110">
                  <c:v>203.11540920716109</c:v>
                </c:pt>
                <c:pt idx="111">
                  <c:v>182.31455242966754</c:v>
                </c:pt>
                <c:pt idx="112">
                  <c:v>159.57764705882352</c:v>
                </c:pt>
                <c:pt idx="113">
                  <c:v>137.64425831202044</c:v>
                </c:pt>
                <c:pt idx="114">
                  <c:v>116.06948849104859</c:v>
                </c:pt>
                <c:pt idx="115">
                  <c:v>92.503503836317122</c:v>
                </c:pt>
                <c:pt idx="116">
                  <c:v>70.382352941176464</c:v>
                </c:pt>
                <c:pt idx="117">
                  <c:v>49.21254475703325</c:v>
                </c:pt>
                <c:pt idx="118">
                  <c:v>26.496150895140662</c:v>
                </c:pt>
                <c:pt idx="119">
                  <c:v>4.6423913043478269</c:v>
                </c:pt>
                <c:pt idx="120">
                  <c:v>0.32063938618925825</c:v>
                </c:pt>
                <c:pt idx="121">
                  <c:v>11.0819820971867</c:v>
                </c:pt>
                <c:pt idx="122">
                  <c:v>33.613964194373402</c:v>
                </c:pt>
                <c:pt idx="123">
                  <c:v>56.190025575447571</c:v>
                </c:pt>
                <c:pt idx="124">
                  <c:v>78.592365728900248</c:v>
                </c:pt>
                <c:pt idx="125">
                  <c:v>100.79164961636828</c:v>
                </c:pt>
                <c:pt idx="126">
                  <c:v>123.21144501278772</c:v>
                </c:pt>
                <c:pt idx="127">
                  <c:v>144.22650895140663</c:v>
                </c:pt>
                <c:pt idx="128">
                  <c:v>165.75650895140663</c:v>
                </c:pt>
                <c:pt idx="129">
                  <c:v>187.57281329923273</c:v>
                </c:pt>
                <c:pt idx="130">
                  <c:v>210.07487212276214</c:v>
                </c:pt>
                <c:pt idx="131">
                  <c:v>232.04140664961636</c:v>
                </c:pt>
                <c:pt idx="132">
                  <c:v>255.38232736572888</c:v>
                </c:pt>
                <c:pt idx="133">
                  <c:v>275.95425831202044</c:v>
                </c:pt>
                <c:pt idx="134">
                  <c:v>299.90928388746801</c:v>
                </c:pt>
                <c:pt idx="135">
                  <c:v>321.84877237851663</c:v>
                </c:pt>
                <c:pt idx="136">
                  <c:v>344.53439897698212</c:v>
                </c:pt>
                <c:pt idx="137">
                  <c:v>366.12277493606132</c:v>
                </c:pt>
                <c:pt idx="138">
                  <c:v>387.84666240409206</c:v>
                </c:pt>
                <c:pt idx="139">
                  <c:v>410.42300511508955</c:v>
                </c:pt>
                <c:pt idx="140">
                  <c:v>431.9428644501279</c:v>
                </c:pt>
                <c:pt idx="141">
                  <c:v>453.42436061381073</c:v>
                </c:pt>
                <c:pt idx="142">
                  <c:v>477.60034526854218</c:v>
                </c:pt>
                <c:pt idx="143">
                  <c:v>497.98499999999996</c:v>
                </c:pt>
                <c:pt idx="144">
                  <c:v>520.05464194373394</c:v>
                </c:pt>
                <c:pt idx="145">
                  <c:v>541.3578132992327</c:v>
                </c:pt>
                <c:pt idx="146">
                  <c:v>564.724283887468</c:v>
                </c:pt>
                <c:pt idx="147">
                  <c:v>586.72677749360616</c:v>
                </c:pt>
                <c:pt idx="148">
                  <c:v>608.30377237851667</c:v>
                </c:pt>
                <c:pt idx="149">
                  <c:v>630.05840153452675</c:v>
                </c:pt>
                <c:pt idx="150">
                  <c:v>635.38712276214835</c:v>
                </c:pt>
                <c:pt idx="151">
                  <c:v>610.11799232736576</c:v>
                </c:pt>
                <c:pt idx="152">
                  <c:v>588.62462915601009</c:v>
                </c:pt>
                <c:pt idx="153">
                  <c:v>566.14757033248077</c:v>
                </c:pt>
                <c:pt idx="154">
                  <c:v>544.06760869565221</c:v>
                </c:pt>
                <c:pt idx="155">
                  <c:v>521.4779283887467</c:v>
                </c:pt>
                <c:pt idx="156">
                  <c:v>499.59530690537088</c:v>
                </c:pt>
                <c:pt idx="157">
                  <c:v>477.23232736572885</c:v>
                </c:pt>
                <c:pt idx="158">
                  <c:v>455.09398976982101</c:v>
                </c:pt>
                <c:pt idx="159">
                  <c:v>433.43809462915596</c:v>
                </c:pt>
                <c:pt idx="160">
                  <c:v>411.00358056265986</c:v>
                </c:pt>
                <c:pt idx="161">
                  <c:v>389.05272378516628</c:v>
                </c:pt>
                <c:pt idx="162">
                  <c:v>367.08054987212273</c:v>
                </c:pt>
                <c:pt idx="163">
                  <c:v>344.77511508951409</c:v>
                </c:pt>
                <c:pt idx="164">
                  <c:v>323.92046035805629</c:v>
                </c:pt>
                <c:pt idx="165">
                  <c:v>301.92989769820974</c:v>
                </c:pt>
                <c:pt idx="166">
                  <c:v>278.68767263427111</c:v>
                </c:pt>
                <c:pt idx="167">
                  <c:v>256.71938618925827</c:v>
                </c:pt>
                <c:pt idx="168">
                  <c:v>235.18649616368285</c:v>
                </c:pt>
                <c:pt idx="169">
                  <c:v>212.75281329923274</c:v>
                </c:pt>
                <c:pt idx="170">
                  <c:v>190.99925831202043</c:v>
                </c:pt>
                <c:pt idx="171">
                  <c:v>168.66157289002555</c:v>
                </c:pt>
                <c:pt idx="172">
                  <c:v>147.7225831202046</c:v>
                </c:pt>
                <c:pt idx="173">
                  <c:v>125.86975703324809</c:v>
                </c:pt>
                <c:pt idx="174">
                  <c:v>101.4510358056266</c:v>
                </c:pt>
                <c:pt idx="175">
                  <c:v>79.706138107416876</c:v>
                </c:pt>
                <c:pt idx="176">
                  <c:v>57.857736572890026</c:v>
                </c:pt>
                <c:pt idx="177">
                  <c:v>36.501176470588234</c:v>
                </c:pt>
                <c:pt idx="178">
                  <c:v>13.728887468030688</c:v>
                </c:pt>
                <c:pt idx="179">
                  <c:v>0.6245140664961637</c:v>
                </c:pt>
                <c:pt idx="180">
                  <c:v>4.404283887468031</c:v>
                </c:pt>
                <c:pt idx="181">
                  <c:v>25.571189258312018</c:v>
                </c:pt>
                <c:pt idx="182">
                  <c:v>47.97588235294117</c:v>
                </c:pt>
                <c:pt idx="183">
                  <c:v>70.104565217391297</c:v>
                </c:pt>
                <c:pt idx="184">
                  <c:v>93.210140664961642</c:v>
                </c:pt>
                <c:pt idx="185">
                  <c:v>115.2199104859335</c:v>
                </c:pt>
                <c:pt idx="186">
                  <c:v>136.98375959079283</c:v>
                </c:pt>
                <c:pt idx="187">
                  <c:v>159.61143222506394</c:v>
                </c:pt>
                <c:pt idx="188">
                  <c:v>181.58746803069056</c:v>
                </c:pt>
                <c:pt idx="189">
                  <c:v>203.67057544757034</c:v>
                </c:pt>
                <c:pt idx="190">
                  <c:v>224.95214833759593</c:v>
                </c:pt>
                <c:pt idx="191">
                  <c:v>247.21858056265984</c:v>
                </c:pt>
                <c:pt idx="192">
                  <c:v>270.04759590792833</c:v>
                </c:pt>
                <c:pt idx="193">
                  <c:v>292.33971867007671</c:v>
                </c:pt>
                <c:pt idx="194">
                  <c:v>315.60893861892578</c:v>
                </c:pt>
                <c:pt idx="195">
                  <c:v>337.42086956521734</c:v>
                </c:pt>
                <c:pt idx="196">
                  <c:v>358.8235805626598</c:v>
                </c:pt>
                <c:pt idx="197">
                  <c:v>382.00427109974419</c:v>
                </c:pt>
                <c:pt idx="198">
                  <c:v>403.43209718670079</c:v>
                </c:pt>
                <c:pt idx="199">
                  <c:v>424.8567774936061</c:v>
                </c:pt>
                <c:pt idx="200">
                  <c:v>447.83833759590794</c:v>
                </c:pt>
                <c:pt idx="201">
                  <c:v>469.71865728900258</c:v>
                </c:pt>
                <c:pt idx="202">
                  <c:v>491.7576726342711</c:v>
                </c:pt>
                <c:pt idx="203">
                  <c:v>513.45947570332476</c:v>
                </c:pt>
                <c:pt idx="204">
                  <c:v>535.44452685421982</c:v>
                </c:pt>
                <c:pt idx="205">
                  <c:v>558.43668797953956</c:v>
                </c:pt>
                <c:pt idx="206">
                  <c:v>579.90283887468024</c:v>
                </c:pt>
                <c:pt idx="207">
                  <c:v>602.36042199488486</c:v>
                </c:pt>
                <c:pt idx="208">
                  <c:v>623.7687723785167</c:v>
                </c:pt>
                <c:pt idx="209">
                  <c:v>638.49636828644498</c:v>
                </c:pt>
                <c:pt idx="210">
                  <c:v>630.82107416879796</c:v>
                </c:pt>
                <c:pt idx="211">
                  <c:v>606.66352941176467</c:v>
                </c:pt>
                <c:pt idx="212">
                  <c:v>584.61636828644498</c:v>
                </c:pt>
                <c:pt idx="213">
                  <c:v>562.90084398976978</c:v>
                </c:pt>
                <c:pt idx="214">
                  <c:v>539.81369565217392</c:v>
                </c:pt>
                <c:pt idx="215">
                  <c:v>517.66039641943735</c:v>
                </c:pt>
                <c:pt idx="216">
                  <c:v>495.5992327365729</c:v>
                </c:pt>
                <c:pt idx="217">
                  <c:v>473.11106138107414</c:v>
                </c:pt>
                <c:pt idx="218">
                  <c:v>451.64296675191815</c:v>
                </c:pt>
                <c:pt idx="219">
                  <c:v>429.43945012787725</c:v>
                </c:pt>
                <c:pt idx="220">
                  <c:v>407.39462915601024</c:v>
                </c:pt>
                <c:pt idx="221">
                  <c:v>384.60737851662401</c:v>
                </c:pt>
                <c:pt idx="222">
                  <c:v>362.8065856777493</c:v>
                </c:pt>
                <c:pt idx="223">
                  <c:v>341.74248081841432</c:v>
                </c:pt>
                <c:pt idx="224">
                  <c:v>319.55115089514061</c:v>
                </c:pt>
                <c:pt idx="225">
                  <c:v>297.34312020460357</c:v>
                </c:pt>
                <c:pt idx="226">
                  <c:v>276.45586956521737</c:v>
                </c:pt>
                <c:pt idx="227">
                  <c:v>253.13443734015345</c:v>
                </c:pt>
                <c:pt idx="228">
                  <c:v>231.33436061381073</c:v>
                </c:pt>
                <c:pt idx="229">
                  <c:v>210.27494884910485</c:v>
                </c:pt>
                <c:pt idx="230">
                  <c:v>187.13230179028136</c:v>
                </c:pt>
                <c:pt idx="231">
                  <c:v>166.04707161125316</c:v>
                </c:pt>
                <c:pt idx="232">
                  <c:v>144.07450127877237</c:v>
                </c:pt>
                <c:pt idx="233">
                  <c:v>122.26712276214832</c:v>
                </c:pt>
                <c:pt idx="234">
                  <c:v>97.431508951406641</c:v>
                </c:pt>
                <c:pt idx="235">
                  <c:v>75.981982097186702</c:v>
                </c:pt>
                <c:pt idx="236">
                  <c:v>54.258542199488488</c:v>
                </c:pt>
                <c:pt idx="237">
                  <c:v>31.555460358056262</c:v>
                </c:pt>
                <c:pt idx="238">
                  <c:v>10.179398976982098</c:v>
                </c:pt>
                <c:pt idx="239">
                  <c:v>0.53086956521739137</c:v>
                </c:pt>
                <c:pt idx="240">
                  <c:v>8.1381841432225066</c:v>
                </c:pt>
                <c:pt idx="241">
                  <c:v>30.038797953964192</c:v>
                </c:pt>
                <c:pt idx="242">
                  <c:v>51.962992327365733</c:v>
                </c:pt>
                <c:pt idx="243">
                  <c:v>74.415754475703324</c:v>
                </c:pt>
                <c:pt idx="244">
                  <c:v>96.711432225063945</c:v>
                </c:pt>
                <c:pt idx="245">
                  <c:v>118.66202046035805</c:v>
                </c:pt>
                <c:pt idx="246">
                  <c:v>141.71430946291559</c:v>
                </c:pt>
                <c:pt idx="247">
                  <c:v>163.15560102301791</c:v>
                </c:pt>
                <c:pt idx="248">
                  <c:v>185.31230179028131</c:v>
                </c:pt>
                <c:pt idx="249">
                  <c:v>207.9409718670077</c:v>
                </c:pt>
                <c:pt idx="250">
                  <c:v>228.89012787723783</c:v>
                </c:pt>
                <c:pt idx="251">
                  <c:v>251.38035805626598</c:v>
                </c:pt>
                <c:pt idx="252">
                  <c:v>274.68558823529412</c:v>
                </c:pt>
                <c:pt idx="253">
                  <c:v>296.57978260869567</c:v>
                </c:pt>
                <c:pt idx="254">
                  <c:v>318.18787723785164</c:v>
                </c:pt>
                <c:pt idx="255">
                  <c:v>340.93795396419432</c:v>
                </c:pt>
                <c:pt idx="256">
                  <c:v>362.70813299232736</c:v>
                </c:pt>
                <c:pt idx="257">
                  <c:v>384.25694373401529</c:v>
                </c:pt>
                <c:pt idx="258">
                  <c:v>407.72900255754479</c:v>
                </c:pt>
                <c:pt idx="259">
                  <c:v>428.65494884910481</c:v>
                </c:pt>
                <c:pt idx="260">
                  <c:v>450.70920716112528</c:v>
                </c:pt>
                <c:pt idx="261">
                  <c:v>472.58897698209717</c:v>
                </c:pt>
                <c:pt idx="262">
                  <c:v>496.00870843989765</c:v>
                </c:pt>
                <c:pt idx="263">
                  <c:v>517.1141560102302</c:v>
                </c:pt>
                <c:pt idx="264">
                  <c:v>539.43730179028125</c:v>
                </c:pt>
                <c:pt idx="265">
                  <c:v>561.37443734015335</c:v>
                </c:pt>
                <c:pt idx="266">
                  <c:v>582.9761253196931</c:v>
                </c:pt>
                <c:pt idx="267">
                  <c:v>606.43763427109968</c:v>
                </c:pt>
                <c:pt idx="268">
                  <c:v>627.94167519181588</c:v>
                </c:pt>
                <c:pt idx="269">
                  <c:v>638.50941176470576</c:v>
                </c:pt>
                <c:pt idx="270">
                  <c:v>628.70804347826083</c:v>
                </c:pt>
                <c:pt idx="271">
                  <c:v>604.98524296675191</c:v>
                </c:pt>
                <c:pt idx="272">
                  <c:v>582.43111253196935</c:v>
                </c:pt>
                <c:pt idx="273">
                  <c:v>559.99592071611255</c:v>
                </c:pt>
                <c:pt idx="274">
                  <c:v>538.75072890025569</c:v>
                </c:pt>
                <c:pt idx="275">
                  <c:v>516.86478260869569</c:v>
                </c:pt>
                <c:pt idx="276">
                  <c:v>495.66294117647061</c:v>
                </c:pt>
                <c:pt idx="277">
                  <c:v>473.27130434782606</c:v>
                </c:pt>
                <c:pt idx="278">
                  <c:v>451.45923273657291</c:v>
                </c:pt>
                <c:pt idx="279">
                  <c:v>429.30103580562661</c:v>
                </c:pt>
                <c:pt idx="280">
                  <c:v>407.40081841432226</c:v>
                </c:pt>
                <c:pt idx="281">
                  <c:v>385.49841432225065</c:v>
                </c:pt>
                <c:pt idx="282">
                  <c:v>362.84037084398977</c:v>
                </c:pt>
                <c:pt idx="283">
                  <c:v>340.13176470588235</c:v>
                </c:pt>
                <c:pt idx="284">
                  <c:v>318.05728900255752</c:v>
                </c:pt>
                <c:pt idx="285">
                  <c:v>296.62714833759594</c:v>
                </c:pt>
                <c:pt idx="286">
                  <c:v>274.42372122762146</c:v>
                </c:pt>
                <c:pt idx="287">
                  <c:v>253.1043734015345</c:v>
                </c:pt>
                <c:pt idx="288">
                  <c:v>229.53016624040922</c:v>
                </c:pt>
                <c:pt idx="289">
                  <c:v>208.49519181585677</c:v>
                </c:pt>
                <c:pt idx="290">
                  <c:v>185.90386189258314</c:v>
                </c:pt>
                <c:pt idx="291">
                  <c:v>164.57696930946292</c:v>
                </c:pt>
                <c:pt idx="292">
                  <c:v>142.12351662404092</c:v>
                </c:pt>
                <c:pt idx="293">
                  <c:v>120.41280051150893</c:v>
                </c:pt>
                <c:pt idx="294">
                  <c:v>96.323094629156003</c:v>
                </c:pt>
                <c:pt idx="295">
                  <c:v>74.634219948849108</c:v>
                </c:pt>
                <c:pt idx="296">
                  <c:v>53.670959079283882</c:v>
                </c:pt>
                <c:pt idx="297">
                  <c:v>31.226854219948848</c:v>
                </c:pt>
                <c:pt idx="298">
                  <c:v>9.1989641943734011</c:v>
                </c:pt>
                <c:pt idx="299">
                  <c:v>0.3085549872122762</c:v>
                </c:pt>
                <c:pt idx="300">
                  <c:v>13.474718670076728</c:v>
                </c:pt>
                <c:pt idx="301">
                  <c:v>36.381713554987215</c:v>
                </c:pt>
                <c:pt idx="302">
                  <c:v>58.527148337595904</c:v>
                </c:pt>
                <c:pt idx="303">
                  <c:v>80.67562659846547</c:v>
                </c:pt>
                <c:pt idx="304">
                  <c:v>103.19398976982099</c:v>
                </c:pt>
                <c:pt idx="305">
                  <c:v>125.89515345268541</c:v>
                </c:pt>
                <c:pt idx="306">
                  <c:v>147.0203452685422</c:v>
                </c:pt>
                <c:pt idx="307">
                  <c:v>168.93950127877238</c:v>
                </c:pt>
                <c:pt idx="308">
                  <c:v>191.20427109974423</c:v>
                </c:pt>
                <c:pt idx="309">
                  <c:v>213.95323529411763</c:v>
                </c:pt>
                <c:pt idx="310">
                  <c:v>234.73624040920714</c:v>
                </c:pt>
                <c:pt idx="311">
                  <c:v>257.87187979539641</c:v>
                </c:pt>
                <c:pt idx="312">
                  <c:v>279.04826086956518</c:v>
                </c:pt>
                <c:pt idx="313">
                  <c:v>302.76519181585678</c:v>
                </c:pt>
                <c:pt idx="314">
                  <c:v>324.59812020460356</c:v>
                </c:pt>
                <c:pt idx="315">
                  <c:v>346.85450127877237</c:v>
                </c:pt>
                <c:pt idx="316">
                  <c:v>369.00696930946287</c:v>
                </c:pt>
                <c:pt idx="317">
                  <c:v>391.25322250639391</c:v>
                </c:pt>
                <c:pt idx="318">
                  <c:v>412.61101023017903</c:v>
                </c:pt>
                <c:pt idx="319">
                  <c:v>436.00535805626595</c:v>
                </c:pt>
                <c:pt idx="320">
                  <c:v>457.09391304347827</c:v>
                </c:pt>
                <c:pt idx="321">
                  <c:v>479.09901534526858</c:v>
                </c:pt>
                <c:pt idx="322">
                  <c:v>501.04867007672635</c:v>
                </c:pt>
                <c:pt idx="323">
                  <c:v>522.69400255754465</c:v>
                </c:pt>
                <c:pt idx="324">
                  <c:v>546.18708439897694</c:v>
                </c:pt>
                <c:pt idx="325">
                  <c:v>567.43929667519183</c:v>
                </c:pt>
                <c:pt idx="326">
                  <c:v>589.62167519181583</c:v>
                </c:pt>
                <c:pt idx="327">
                  <c:v>611.56379795396424</c:v>
                </c:pt>
                <c:pt idx="328">
                  <c:v>633.24924552429661</c:v>
                </c:pt>
                <c:pt idx="329">
                  <c:v>633.65226342710992</c:v>
                </c:pt>
                <c:pt idx="330">
                  <c:v>608.11084398976982</c:v>
                </c:pt>
                <c:pt idx="331">
                  <c:v>586.54964194373395</c:v>
                </c:pt>
                <c:pt idx="332">
                  <c:v>564.93767263427117</c:v>
                </c:pt>
                <c:pt idx="333">
                  <c:v>543.28792838874665</c:v>
                </c:pt>
                <c:pt idx="334">
                  <c:v>520.84338874680293</c:v>
                </c:pt>
                <c:pt idx="335">
                  <c:v>498.58466751918161</c:v>
                </c:pt>
                <c:pt idx="336">
                  <c:v>476.51801790281326</c:v>
                </c:pt>
                <c:pt idx="337">
                  <c:v>454.05025575447576</c:v>
                </c:pt>
                <c:pt idx="338">
                  <c:v>432.36112531969309</c:v>
                </c:pt>
                <c:pt idx="339">
                  <c:v>409.93759590792843</c:v>
                </c:pt>
                <c:pt idx="340">
                  <c:v>388.23101023017898</c:v>
                </c:pt>
                <c:pt idx="341">
                  <c:v>366.23043478260871</c:v>
                </c:pt>
                <c:pt idx="342">
                  <c:v>344.29492327365728</c:v>
                </c:pt>
                <c:pt idx="343">
                  <c:v>322.66374680306905</c:v>
                </c:pt>
                <c:pt idx="344">
                  <c:v>299.66432225063937</c:v>
                </c:pt>
                <c:pt idx="345">
                  <c:v>277.22731457800512</c:v>
                </c:pt>
                <c:pt idx="346">
                  <c:v>255.42008951406646</c:v>
                </c:pt>
                <c:pt idx="347">
                  <c:v>234.31934782608695</c:v>
                </c:pt>
                <c:pt idx="348">
                  <c:v>210.99722506393863</c:v>
                </c:pt>
                <c:pt idx="349">
                  <c:v>189.6898081841432</c:v>
                </c:pt>
                <c:pt idx="350">
                  <c:v>167.09630434782608</c:v>
                </c:pt>
                <c:pt idx="351">
                  <c:v>146.18134271099746</c:v>
                </c:pt>
                <c:pt idx="352">
                  <c:v>124.22250639386188</c:v>
                </c:pt>
                <c:pt idx="353">
                  <c:v>100.43228900255754</c:v>
                </c:pt>
                <c:pt idx="354">
                  <c:v>78.024565217391299</c:v>
                </c:pt>
                <c:pt idx="355">
                  <c:v>56.976023017902811</c:v>
                </c:pt>
                <c:pt idx="356">
                  <c:v>36.14126598465473</c:v>
                </c:pt>
                <c:pt idx="357">
                  <c:v>13.324769820971868</c:v>
                </c:pt>
                <c:pt idx="358">
                  <c:v>0.5613554987212277</c:v>
                </c:pt>
                <c:pt idx="359">
                  <c:v>7.3144245524296672</c:v>
                </c:pt>
                <c:pt idx="360">
                  <c:v>29.178925831202047</c:v>
                </c:pt>
                <c:pt idx="361">
                  <c:v>51.914104859335033</c:v>
                </c:pt>
                <c:pt idx="362">
                  <c:v>74.039782608695646</c:v>
                </c:pt>
                <c:pt idx="363">
                  <c:v>96.362097186700765</c:v>
                </c:pt>
                <c:pt idx="364">
                  <c:v>118.06386189258311</c:v>
                </c:pt>
                <c:pt idx="365">
                  <c:v>140.78755754475702</c:v>
                </c:pt>
                <c:pt idx="366">
                  <c:v>162.65069053708439</c:v>
                </c:pt>
                <c:pt idx="367">
                  <c:v>185.02051150895139</c:v>
                </c:pt>
                <c:pt idx="368">
                  <c:v>206.68961636828644</c:v>
                </c:pt>
                <c:pt idx="369">
                  <c:v>228.51676470588234</c:v>
                </c:pt>
                <c:pt idx="370">
                  <c:v>251.55241687979537</c:v>
                </c:pt>
                <c:pt idx="371">
                  <c:v>272.48976982097184</c:v>
                </c:pt>
                <c:pt idx="372">
                  <c:v>296.05673913043478</c:v>
                </c:pt>
                <c:pt idx="373">
                  <c:v>317.945652173913</c:v>
                </c:pt>
                <c:pt idx="374">
                  <c:v>339.51521739130436</c:v>
                </c:pt>
                <c:pt idx="375">
                  <c:v>362.52069053708436</c:v>
                </c:pt>
                <c:pt idx="376">
                  <c:v>383.95745524296672</c:v>
                </c:pt>
                <c:pt idx="377">
                  <c:v>405.62984654731457</c:v>
                </c:pt>
                <c:pt idx="378">
                  <c:v>427.72367007672636</c:v>
                </c:pt>
                <c:pt idx="379">
                  <c:v>451.37148337595909</c:v>
                </c:pt>
                <c:pt idx="380">
                  <c:v>472.30528132992328</c:v>
                </c:pt>
                <c:pt idx="381">
                  <c:v>494.36200767263426</c:v>
                </c:pt>
                <c:pt idx="382">
                  <c:v>515.94682864450124</c:v>
                </c:pt>
                <c:pt idx="383">
                  <c:v>538.12112531969296</c:v>
                </c:pt>
                <c:pt idx="384">
                  <c:v>561.37800511508942</c:v>
                </c:pt>
                <c:pt idx="385">
                  <c:v>583.1532608695652</c:v>
                </c:pt>
                <c:pt idx="386">
                  <c:v>604.68273657289001</c:v>
                </c:pt>
                <c:pt idx="387">
                  <c:v>626.53308184143225</c:v>
                </c:pt>
                <c:pt idx="388">
                  <c:v>637.64322250639384</c:v>
                </c:pt>
                <c:pt idx="389">
                  <c:v>613.39737851662403</c:v>
                </c:pt>
                <c:pt idx="390">
                  <c:v>591.34544757033257</c:v>
                </c:pt>
                <c:pt idx="391">
                  <c:v>569.12349104859334</c:v>
                </c:pt>
                <c:pt idx="392">
                  <c:v>547.15132992327358</c:v>
                </c:pt>
                <c:pt idx="393">
                  <c:v>524.54998721227616</c:v>
                </c:pt>
                <c:pt idx="394">
                  <c:v>502.36003836317133</c:v>
                </c:pt>
                <c:pt idx="395">
                  <c:v>480.28116368286447</c:v>
                </c:pt>
                <c:pt idx="396">
                  <c:v>458.26699488491045</c:v>
                </c:pt>
                <c:pt idx="397">
                  <c:v>436.0781457800511</c:v>
                </c:pt>
                <c:pt idx="398">
                  <c:v>413.44836317135548</c:v>
                </c:pt>
                <c:pt idx="399">
                  <c:v>391.45741687979535</c:v>
                </c:pt>
                <c:pt idx="400">
                  <c:v>369.67913043478262</c:v>
                </c:pt>
                <c:pt idx="401">
                  <c:v>348.25113810741686</c:v>
                </c:pt>
                <c:pt idx="402">
                  <c:v>326.03347826086957</c:v>
                </c:pt>
                <c:pt idx="403">
                  <c:v>304.2824040920716</c:v>
                </c:pt>
                <c:pt idx="404">
                  <c:v>282.71191815856776</c:v>
                </c:pt>
                <c:pt idx="405">
                  <c:v>259.92626598465472</c:v>
                </c:pt>
                <c:pt idx="406">
                  <c:v>237.59516624040918</c:v>
                </c:pt>
                <c:pt idx="407">
                  <c:v>216.02947570332478</c:v>
                </c:pt>
                <c:pt idx="408">
                  <c:v>193.30136828644501</c:v>
                </c:pt>
                <c:pt idx="409">
                  <c:v>172.09338874680307</c:v>
                </c:pt>
                <c:pt idx="410">
                  <c:v>149.42942455242965</c:v>
                </c:pt>
                <c:pt idx="411">
                  <c:v>127.70333759590794</c:v>
                </c:pt>
                <c:pt idx="412">
                  <c:v>104.65434782608696</c:v>
                </c:pt>
                <c:pt idx="413">
                  <c:v>82.638836317135542</c:v>
                </c:pt>
                <c:pt idx="414">
                  <c:v>60.893388746803069</c:v>
                </c:pt>
                <c:pt idx="415">
                  <c:v>38.238363171355495</c:v>
                </c:pt>
                <c:pt idx="416">
                  <c:v>16.580677749360614</c:v>
                </c:pt>
              </c:numCache>
            </c:numRef>
          </c:xVal>
          <c:yVal>
            <c:numRef>
              <c:f>'500a'!$E$2:$E$453</c:f>
              <c:numCache>
                <c:formatCode>General</c:formatCode>
                <c:ptCount val="452"/>
                <c:pt idx="1">
                  <c:v>2.9107905567434167</c:v>
                </c:pt>
                <c:pt idx="2">
                  <c:v>3.0944288799829165</c:v>
                </c:pt>
                <c:pt idx="3">
                  <c:v>3.2379944717072786</c:v>
                </c:pt>
                <c:pt idx="4">
                  <c:v>3.3559346583413534</c:v>
                </c:pt>
                <c:pt idx="5">
                  <c:v>3.4325129341378</c:v>
                </c:pt>
                <c:pt idx="6">
                  <c:v>3.5066776435028051</c:v>
                </c:pt>
                <c:pt idx="7">
                  <c:v>3.5655033415719042</c:v>
                </c:pt>
                <c:pt idx="8">
                  <c:v>3.6137179769929753</c:v>
                </c:pt>
                <c:pt idx="9">
                  <c:v>3.6722079918042199</c:v>
                </c:pt>
                <c:pt idx="10">
                  <c:v>3.7100860135211118</c:v>
                </c:pt>
                <c:pt idx="11">
                  <c:v>3.7430751705691283</c:v>
                </c:pt>
                <c:pt idx="12">
                  <c:v>3.7765032163344947</c:v>
                </c:pt>
                <c:pt idx="13">
                  <c:v>3.8069365429361528</c:v>
                </c:pt>
                <c:pt idx="14">
                  <c:v>3.8366790197499956</c:v>
                </c:pt>
                <c:pt idx="15">
                  <c:v>3.8540277731261803</c:v>
                </c:pt>
                <c:pt idx="16">
                  <c:v>3.8792564365398645</c:v>
                </c:pt>
                <c:pt idx="17">
                  <c:v>3.8991462429386456</c:v>
                </c:pt>
                <c:pt idx="18">
                  <c:v>3.9155676744985461</c:v>
                </c:pt>
                <c:pt idx="19">
                  <c:v>3.9319121777532566</c:v>
                </c:pt>
                <c:pt idx="20">
                  <c:v>3.9483770235728373</c:v>
                </c:pt>
                <c:pt idx="21">
                  <c:v>3.9621134784959264</c:v>
                </c:pt>
                <c:pt idx="22">
                  <c:v>3.9768629296244793</c:v>
                </c:pt>
                <c:pt idx="23">
                  <c:v>3.9915682113104278</c:v>
                </c:pt>
                <c:pt idx="24">
                  <c:v>4.0083649767025813</c:v>
                </c:pt>
                <c:pt idx="25">
                  <c:v>4.0203527948025206</c:v>
                </c:pt>
                <c:pt idx="26">
                  <c:v>4.0297787756226429</c:v>
                </c:pt>
                <c:pt idx="27">
                  <c:v>4.0400372539915264</c:v>
                </c:pt>
                <c:pt idx="28">
                  <c:v>4.0467236329348104</c:v>
                </c:pt>
                <c:pt idx="29">
                  <c:v>4.0430705066618282</c:v>
                </c:pt>
                <c:pt idx="30">
                  <c:v>4.0311563234854599</c:v>
                </c:pt>
                <c:pt idx="31">
                  <c:v>4.0214809819539656</c:v>
                </c:pt>
                <c:pt idx="32">
                  <c:v>4.0142547792914547</c:v>
                </c:pt>
                <c:pt idx="33">
                  <c:v>4.0087617099437214</c:v>
                </c:pt>
                <c:pt idx="34">
                  <c:v>4.0037997661300482</c:v>
                </c:pt>
                <c:pt idx="35">
                  <c:v>3.9982837766717014</c:v>
                </c:pt>
                <c:pt idx="36">
                  <c:v>3.9926971971185825</c:v>
                </c:pt>
                <c:pt idx="37">
                  <c:v>3.9855229863045474</c:v>
                </c:pt>
                <c:pt idx="38">
                  <c:v>3.9783064540383868</c:v>
                </c:pt>
                <c:pt idx="39">
                  <c:v>3.969694085052601</c:v>
                </c:pt>
                <c:pt idx="40">
                  <c:v>3.9596378277664455</c:v>
                </c:pt>
                <c:pt idx="41">
                  <c:v>3.9470888009723102</c:v>
                </c:pt>
                <c:pt idx="42">
                  <c:v>3.932625937823139</c:v>
                </c:pt>
                <c:pt idx="43">
                  <c:v>3.9138897292879888</c:v>
                </c:pt>
                <c:pt idx="44">
                  <c:v>3.8952497234859598</c:v>
                </c:pt>
                <c:pt idx="45">
                  <c:v>3.8772059411667343</c:v>
                </c:pt>
                <c:pt idx="46">
                  <c:v>3.8435015344411179</c:v>
                </c:pt>
                <c:pt idx="47">
                  <c:v>3.8097233664620531</c:v>
                </c:pt>
                <c:pt idx="48">
                  <c:v>3.7752329016681698</c:v>
                </c:pt>
                <c:pt idx="49">
                  <c:v>3.7302306170316211</c:v>
                </c:pt>
                <c:pt idx="50">
                  <c:v>3.6772668787469049</c:v>
                </c:pt>
                <c:pt idx="51">
                  <c:v>3.6058012582587722</c:v>
                </c:pt>
                <c:pt idx="52">
                  <c:v>3.5112375577980424</c:v>
                </c:pt>
                <c:pt idx="53">
                  <c:v>3.3959504716924265</c:v>
                </c:pt>
                <c:pt idx="54">
                  <c:v>3.2442981136223281</c:v>
                </c:pt>
                <c:pt idx="55">
                  <c:v>3.0104019925248706</c:v>
                </c:pt>
                <c:pt idx="56">
                  <c:v>2.6230126711709212</c:v>
                </c:pt>
                <c:pt idx="57">
                  <c:v>1.7244877047130733</c:v>
                </c:pt>
                <c:pt idx="58">
                  <c:v>1.1353010461889965</c:v>
                </c:pt>
                <c:pt idx="59">
                  <c:v>1.0581369653334438</c:v>
                </c:pt>
                <c:pt idx="60">
                  <c:v>2.1788173719200725</c:v>
                </c:pt>
                <c:pt idx="61">
                  <c:v>2.6648738816457027</c:v>
                </c:pt>
                <c:pt idx="62">
                  <c:v>2.9355003353368812</c:v>
                </c:pt>
                <c:pt idx="63">
                  <c:v>3.1393841677277523</c:v>
                </c:pt>
                <c:pt idx="64">
                  <c:v>3.2753122682716573</c:v>
                </c:pt>
                <c:pt idx="65">
                  <c:v>3.3883295359194783</c:v>
                </c:pt>
                <c:pt idx="66">
                  <c:v>3.4726906737245633</c:v>
                </c:pt>
                <c:pt idx="67">
                  <c:v>3.5023139087532353</c:v>
                </c:pt>
                <c:pt idx="68">
                  <c:v>3.559114543552814</c:v>
                </c:pt>
                <c:pt idx="69">
                  <c:v>3.6074767986933427</c:v>
                </c:pt>
                <c:pt idx="70">
                  <c:v>3.6678699725423249</c:v>
                </c:pt>
                <c:pt idx="71">
                  <c:v>3.7322780242574183</c:v>
                </c:pt>
                <c:pt idx="72">
                  <c:v>3.7697180284842151</c:v>
                </c:pt>
                <c:pt idx="73">
                  <c:v>3.800243253570661</c:v>
                </c:pt>
                <c:pt idx="74">
                  <c:v>3.8256972543659429</c:v>
                </c:pt>
                <c:pt idx="75">
                  <c:v>3.8021044191707576</c:v>
                </c:pt>
                <c:pt idx="76">
                  <c:v>3.8709872716906228</c:v>
                </c:pt>
                <c:pt idx="77">
                  <c:v>3.84435793955639</c:v>
                </c:pt>
                <c:pt idx="78">
                  <c:v>3.8645317756487816</c:v>
                </c:pt>
                <c:pt idx="79">
                  <c:v>3.9003216634279041</c:v>
                </c:pt>
                <c:pt idx="80">
                  <c:v>3.9246567936692145</c:v>
                </c:pt>
                <c:pt idx="81">
                  <c:v>3.9139883831259192</c:v>
                </c:pt>
                <c:pt idx="82">
                  <c:v>3.9292919203777714</c:v>
                </c:pt>
                <c:pt idx="83">
                  <c:v>3.9356994863597312</c:v>
                </c:pt>
                <c:pt idx="84">
                  <c:v>3.9462361628188627</c:v>
                </c:pt>
                <c:pt idx="85">
                  <c:v>3.9574175539328733</c:v>
                </c:pt>
                <c:pt idx="86">
                  <c:v>3.9718096835897532</c:v>
                </c:pt>
                <c:pt idx="87">
                  <c:v>4.0379708162927601</c:v>
                </c:pt>
                <c:pt idx="88">
                  <c:v>3.988543308201522</c:v>
                </c:pt>
                <c:pt idx="89">
                  <c:v>3.9903201218356461</c:v>
                </c:pt>
                <c:pt idx="90">
                  <c:v>3.9871263663882059</c:v>
                </c:pt>
                <c:pt idx="91">
                  <c:v>3.9751829329495956</c:v>
                </c:pt>
                <c:pt idx="92">
                  <c:v>3.9668543927616651</c:v>
                </c:pt>
                <c:pt idx="93">
                  <c:v>3.9597389581689217</c:v>
                </c:pt>
                <c:pt idx="94">
                  <c:v>3.9536554094367982</c:v>
                </c:pt>
                <c:pt idx="95">
                  <c:v>3.9482264329969392</c:v>
                </c:pt>
                <c:pt idx="96">
                  <c:v>3.9414943497890196</c:v>
                </c:pt>
                <c:pt idx="97">
                  <c:v>3.9349181845908681</c:v>
                </c:pt>
                <c:pt idx="98">
                  <c:v>3.9285958840808068</c:v>
                </c:pt>
                <c:pt idx="99">
                  <c:v>3.9203626931386282</c:v>
                </c:pt>
                <c:pt idx="100">
                  <c:v>3.911309798695445</c:v>
                </c:pt>
                <c:pt idx="101">
                  <c:v>3.9025600989377036</c:v>
                </c:pt>
                <c:pt idx="102">
                  <c:v>3.8913122251955312</c:v>
                </c:pt>
                <c:pt idx="103">
                  <c:v>3.8772705829658554</c:v>
                </c:pt>
                <c:pt idx="104">
                  <c:v>3.8618564515517368</c:v>
                </c:pt>
                <c:pt idx="105">
                  <c:v>3.8408550911052743</c:v>
                </c:pt>
                <c:pt idx="106">
                  <c:v>3.8203316368768663</c:v>
                </c:pt>
                <c:pt idx="107">
                  <c:v>3.7944233057122081</c:v>
                </c:pt>
                <c:pt idx="108">
                  <c:v>3.7612100986384873</c:v>
                </c:pt>
                <c:pt idx="109">
                  <c:v>3.7275588377456637</c:v>
                </c:pt>
                <c:pt idx="110">
                  <c:v>3.6816702707150557</c:v>
                </c:pt>
                <c:pt idx="111">
                  <c:v>3.6272538213663097</c:v>
                </c:pt>
                <c:pt idx="112">
                  <c:v>3.5599578785783805</c:v>
                </c:pt>
                <c:pt idx="113">
                  <c:v>3.4741281675363571</c:v>
                </c:pt>
                <c:pt idx="114">
                  <c:v>3.3312257778245633</c:v>
                </c:pt>
                <c:pt idx="115">
                  <c:v>3.1707883638915946</c:v>
                </c:pt>
                <c:pt idx="116">
                  <c:v>2.9467729123675706</c:v>
                </c:pt>
                <c:pt idx="117">
                  <c:v>2.5199397159861627</c:v>
                </c:pt>
                <c:pt idx="118">
                  <c:v>1.5763532634146047</c:v>
                </c:pt>
                <c:pt idx="119">
                  <c:v>1.0432735252441938</c:v>
                </c:pt>
                <c:pt idx="120">
                  <c:v>1.4925758976336523</c:v>
                </c:pt>
                <c:pt idx="121">
                  <c:v>2.3350600557598331</c:v>
                </c:pt>
                <c:pt idx="122">
                  <c:v>2.7515659781083759</c:v>
                </c:pt>
                <c:pt idx="123">
                  <c:v>2.9718155391717382</c:v>
                </c:pt>
                <c:pt idx="124">
                  <c:v>3.1473069312888762</c:v>
                </c:pt>
                <c:pt idx="125">
                  <c:v>3.2794861386287328</c:v>
                </c:pt>
                <c:pt idx="126">
                  <c:v>3.3681041813901933</c:v>
                </c:pt>
                <c:pt idx="127">
                  <c:v>3.4488038858363144</c:v>
                </c:pt>
                <c:pt idx="128">
                  <c:v>3.516711801318162</c:v>
                </c:pt>
                <c:pt idx="129">
                  <c:v>3.5730794617498804</c:v>
                </c:pt>
                <c:pt idx="130">
                  <c:v>3.6250097104947621</c:v>
                </c:pt>
                <c:pt idx="131">
                  <c:v>3.6608074467266492</c:v>
                </c:pt>
                <c:pt idx="132">
                  <c:v>3.7005360448493132</c:v>
                </c:pt>
                <c:pt idx="133">
                  <c:v>3.7351661146028898</c:v>
                </c:pt>
                <c:pt idx="134">
                  <c:v>3.7608001719136972</c:v>
                </c:pt>
                <c:pt idx="135">
                  <c:v>3.7884207903532263</c:v>
                </c:pt>
                <c:pt idx="136">
                  <c:v>3.8079791481154621</c:v>
                </c:pt>
                <c:pt idx="137">
                  <c:v>3.8324175771532727</c:v>
                </c:pt>
                <c:pt idx="138">
                  <c:v>3.8556708281178955</c:v>
                </c:pt>
                <c:pt idx="139">
                  <c:v>3.8711802822206565</c:v>
                </c:pt>
                <c:pt idx="140">
                  <c:v>3.8886158864502383</c:v>
                </c:pt>
                <c:pt idx="141">
                  <c:v>3.9045884146020047</c:v>
                </c:pt>
                <c:pt idx="142">
                  <c:v>3.921039210274472</c:v>
                </c:pt>
                <c:pt idx="143">
                  <c:v>3.9780516569102295</c:v>
                </c:pt>
                <c:pt idx="144">
                  <c:v>3.9939297061182653</c:v>
                </c:pt>
                <c:pt idx="145">
                  <c:v>4.0051251183063892</c:v>
                </c:pt>
                <c:pt idx="146">
                  <c:v>4.0193987437690781</c:v>
                </c:pt>
                <c:pt idx="147">
                  <c:v>4.0296915734515055</c:v>
                </c:pt>
                <c:pt idx="148">
                  <c:v>4.0404402819289933</c:v>
                </c:pt>
                <c:pt idx="149">
                  <c:v>4.0457043217224991</c:v>
                </c:pt>
                <c:pt idx="150">
                  <c:v>4.0342810612612032</c:v>
                </c:pt>
                <c:pt idx="151">
                  <c:v>4.0216545183208083</c:v>
                </c:pt>
                <c:pt idx="152">
                  <c:v>4.0132863859091907</c:v>
                </c:pt>
                <c:pt idx="153">
                  <c:v>4.0054523820004739</c:v>
                </c:pt>
                <c:pt idx="154">
                  <c:v>3.9983352531340048</c:v>
                </c:pt>
                <c:pt idx="155">
                  <c:v>3.9929197546909823</c:v>
                </c:pt>
                <c:pt idx="156">
                  <c:v>3.9840742210716571</c:v>
                </c:pt>
                <c:pt idx="157">
                  <c:v>3.9781875974034371</c:v>
                </c:pt>
                <c:pt idx="158">
                  <c:v>3.9690345450478279</c:v>
                </c:pt>
                <c:pt idx="159">
                  <c:v>3.9608164351701487</c:v>
                </c:pt>
                <c:pt idx="160">
                  <c:v>3.9482933087602086</c:v>
                </c:pt>
                <c:pt idx="161">
                  <c:v>3.9344695215728342</c:v>
                </c:pt>
                <c:pt idx="162">
                  <c:v>3.9209897048533811</c:v>
                </c:pt>
                <c:pt idx="163">
                  <c:v>3.9086675719661921</c:v>
                </c:pt>
                <c:pt idx="164">
                  <c:v>3.8879991850753703</c:v>
                </c:pt>
                <c:pt idx="165">
                  <c:v>3.8697650688845275</c:v>
                </c:pt>
                <c:pt idx="166">
                  <c:v>3.842280827080149</c:v>
                </c:pt>
                <c:pt idx="167">
                  <c:v>3.813075998493987</c:v>
                </c:pt>
                <c:pt idx="168">
                  <c:v>3.7747129038296383</c:v>
                </c:pt>
                <c:pt idx="169">
                  <c:v>3.7277229413165451</c:v>
                </c:pt>
                <c:pt idx="170">
                  <c:v>3.6744385696704049</c:v>
                </c:pt>
                <c:pt idx="171">
                  <c:v>3.605996685944806</c:v>
                </c:pt>
                <c:pt idx="172">
                  <c:v>3.5216705114504476</c:v>
                </c:pt>
                <c:pt idx="173">
                  <c:v>3.4007233134444297</c:v>
                </c:pt>
                <c:pt idx="174">
                  <c:v>3.2464688645131021</c:v>
                </c:pt>
                <c:pt idx="175">
                  <c:v>3.0392570499670271</c:v>
                </c:pt>
                <c:pt idx="176">
                  <c:v>2.7160039282108017</c:v>
                </c:pt>
                <c:pt idx="177">
                  <c:v>2.0347055658963815</c:v>
                </c:pt>
                <c:pt idx="178">
                  <c:v>1.0289389173395644</c:v>
                </c:pt>
                <c:pt idx="179">
                  <c:v>1.0544003410689871</c:v>
                </c:pt>
                <c:pt idx="180">
                  <c:v>2.1252007172382403</c:v>
                </c:pt>
                <c:pt idx="181">
                  <c:v>2.609800505544456</c:v>
                </c:pt>
                <c:pt idx="182">
                  <c:v>2.8933156682909642</c:v>
                </c:pt>
                <c:pt idx="183">
                  <c:v>3.0923540186253717</c:v>
                </c:pt>
                <c:pt idx="184">
                  <c:v>3.2549989623063307</c:v>
                </c:pt>
                <c:pt idx="185">
                  <c:v>3.3511058113000365</c:v>
                </c:pt>
                <c:pt idx="186">
                  <c:v>3.4501961936814554</c:v>
                </c:pt>
                <c:pt idx="187">
                  <c:v>3.5244685524359149</c:v>
                </c:pt>
                <c:pt idx="188">
                  <c:v>3.578198523034152</c:v>
                </c:pt>
                <c:pt idx="189">
                  <c:v>3.6332661118548208</c:v>
                </c:pt>
                <c:pt idx="190">
                  <c:v>3.6818448634784806</c:v>
                </c:pt>
                <c:pt idx="191">
                  <c:v>3.7233723491869437</c:v>
                </c:pt>
                <c:pt idx="192">
                  <c:v>3.7607090892201902</c:v>
                </c:pt>
                <c:pt idx="193">
                  <c:v>3.7943150384868756</c:v>
                </c:pt>
                <c:pt idx="194">
                  <c:v>3.8228399625774552</c:v>
                </c:pt>
                <c:pt idx="195">
                  <c:v>3.8506665311232053</c:v>
                </c:pt>
                <c:pt idx="196">
                  <c:v>3.8751254765629315</c:v>
                </c:pt>
                <c:pt idx="197">
                  <c:v>3.8935077354848961</c:v>
                </c:pt>
                <c:pt idx="198">
                  <c:v>3.8717433895208475</c:v>
                </c:pt>
                <c:pt idx="199">
                  <c:v>3.8841571870250036</c:v>
                </c:pt>
                <c:pt idx="200">
                  <c:v>3.9038194149353656</c:v>
                </c:pt>
                <c:pt idx="201">
                  <c:v>3.9290598808764048</c:v>
                </c:pt>
                <c:pt idx="202">
                  <c:v>3.935017901380188</c:v>
                </c:pt>
                <c:pt idx="203">
                  <c:v>3.9437468679255345</c:v>
                </c:pt>
                <c:pt idx="204">
                  <c:v>3.9564427306892958</c:v>
                </c:pt>
                <c:pt idx="205">
                  <c:v>3.9717420088252902</c:v>
                </c:pt>
                <c:pt idx="206">
                  <c:v>3.9815369759963888</c:v>
                </c:pt>
                <c:pt idx="207">
                  <c:v>4.0375157892101834</c:v>
                </c:pt>
                <c:pt idx="208">
                  <c:v>3.99917616970904</c:v>
                </c:pt>
                <c:pt idx="209">
                  <c:v>3.9969456939784895</c:v>
                </c:pt>
                <c:pt idx="210">
                  <c:v>4.0365535760251969</c:v>
                </c:pt>
                <c:pt idx="211">
                  <c:v>4.0233915154639259</c:v>
                </c:pt>
                <c:pt idx="212">
                  <c:v>4.0149121868443771</c:v>
                </c:pt>
                <c:pt idx="213">
                  <c:v>3.9549479226299868</c:v>
                </c:pt>
                <c:pt idx="214">
                  <c:v>3.9539574309825856</c:v>
                </c:pt>
                <c:pt idx="215">
                  <c:v>3.9883724584694766</c:v>
                </c:pt>
                <c:pt idx="216">
                  <c:v>3.9796320838097783</c:v>
                </c:pt>
                <c:pt idx="217">
                  <c:v>3.972131525219063</c:v>
                </c:pt>
                <c:pt idx="218">
                  <c:v>3.9645078230047068</c:v>
                </c:pt>
                <c:pt idx="219">
                  <c:v>3.9555020261861356</c:v>
                </c:pt>
                <c:pt idx="220">
                  <c:v>3.9452333749542303</c:v>
                </c:pt>
                <c:pt idx="221">
                  <c:v>3.9336221713421309</c:v>
                </c:pt>
                <c:pt idx="222">
                  <c:v>3.9174777053405681</c:v>
                </c:pt>
                <c:pt idx="223">
                  <c:v>3.8976780012052399</c:v>
                </c:pt>
                <c:pt idx="224">
                  <c:v>3.88206925782367</c:v>
                </c:pt>
                <c:pt idx="225">
                  <c:v>3.8535336595375269</c:v>
                </c:pt>
                <c:pt idx="226">
                  <c:v>3.8227302137968908</c:v>
                </c:pt>
                <c:pt idx="227">
                  <c:v>3.793449842569935</c:v>
                </c:pt>
                <c:pt idx="228">
                  <c:v>3.7524985542561198</c:v>
                </c:pt>
                <c:pt idx="229">
                  <c:v>3.7055555207645066</c:v>
                </c:pt>
                <c:pt idx="230">
                  <c:v>3.640493147026485</c:v>
                </c:pt>
                <c:pt idx="231">
                  <c:v>3.5698891842139213</c:v>
                </c:pt>
                <c:pt idx="232">
                  <c:v>3.4804752992756298</c:v>
                </c:pt>
                <c:pt idx="233">
                  <c:v>3.3391661888319852</c:v>
                </c:pt>
                <c:pt idx="234">
                  <c:v>3.171857151860686</c:v>
                </c:pt>
                <c:pt idx="235">
                  <c:v>2.9457014145140366</c:v>
                </c:pt>
                <c:pt idx="236">
                  <c:v>2.5223550654148825</c:v>
                </c:pt>
                <c:pt idx="237">
                  <c:v>1.8114013805342026</c:v>
                </c:pt>
                <c:pt idx="238">
                  <c:v>0.99586496947375114</c:v>
                </c:pt>
                <c:pt idx="239">
                  <c:v>1.1863636749204558</c:v>
                </c:pt>
                <c:pt idx="240">
                  <c:v>2.176608015424315</c:v>
                </c:pt>
                <c:pt idx="241">
                  <c:v>2.6121568053698421</c:v>
                </c:pt>
                <c:pt idx="242">
                  <c:v>2.8792581096248155</c:v>
                </c:pt>
                <c:pt idx="243">
                  <c:v>3.0667006784216575</c:v>
                </c:pt>
                <c:pt idx="244">
                  <c:v>3.2204763554719289</c:v>
                </c:pt>
                <c:pt idx="245">
                  <c:v>3.338855020471021</c:v>
                </c:pt>
                <c:pt idx="246">
                  <c:v>3.4371735544416673</c:v>
                </c:pt>
                <c:pt idx="247">
                  <c:v>3.5165923376266237</c:v>
                </c:pt>
                <c:pt idx="248">
                  <c:v>3.5684123708720916</c:v>
                </c:pt>
                <c:pt idx="249">
                  <c:v>3.6228105046578656</c:v>
                </c:pt>
                <c:pt idx="250">
                  <c:v>3.6760624371852835</c:v>
                </c:pt>
                <c:pt idx="251">
                  <c:v>3.7131026667317695</c:v>
                </c:pt>
                <c:pt idx="252">
                  <c:v>3.7495533813228676</c:v>
                </c:pt>
                <c:pt idx="253">
                  <c:v>3.7848652323036736</c:v>
                </c:pt>
                <c:pt idx="254">
                  <c:v>3.8197677718706342</c:v>
                </c:pt>
                <c:pt idx="255">
                  <c:v>3.8411085500733244</c:v>
                </c:pt>
                <c:pt idx="256">
                  <c:v>3.8669540432233429</c:v>
                </c:pt>
                <c:pt idx="257">
                  <c:v>3.890532098348761</c:v>
                </c:pt>
                <c:pt idx="258">
                  <c:v>3.9114246926363365</c:v>
                </c:pt>
                <c:pt idx="259">
                  <c:v>3.8842543476556015</c:v>
                </c:pt>
                <c:pt idx="260">
                  <c:v>3.9040647912346254</c:v>
                </c:pt>
                <c:pt idx="261">
                  <c:v>3.9678005053390724</c:v>
                </c:pt>
                <c:pt idx="262">
                  <c:v>3.9343863954583962</c:v>
                </c:pt>
                <c:pt idx="263">
                  <c:v>3.9499673436449863</c:v>
                </c:pt>
                <c:pt idx="264">
                  <c:v>3.9652502911584158</c:v>
                </c:pt>
                <c:pt idx="265">
                  <c:v>3.9747928178991598</c:v>
                </c:pt>
                <c:pt idx="266">
                  <c:v>3.9855741347079419</c:v>
                </c:pt>
                <c:pt idx="267">
                  <c:v>4.0007047641512532</c:v>
                </c:pt>
                <c:pt idx="268">
                  <c:v>4.0535202492590674</c:v>
                </c:pt>
                <c:pt idx="269">
                  <c:v>4.0494148474063048</c:v>
                </c:pt>
                <c:pt idx="270">
                  <c:v>4.0333729343332605</c:v>
                </c:pt>
                <c:pt idx="271">
                  <c:v>4.0210817272797827</c:v>
                </c:pt>
                <c:pt idx="272">
                  <c:v>4.011661901146633</c:v>
                </c:pt>
                <c:pt idx="273">
                  <c:v>4.0045053889229694</c:v>
                </c:pt>
                <c:pt idx="274">
                  <c:v>3.998369464932201</c:v>
                </c:pt>
                <c:pt idx="275">
                  <c:v>3.9895852674510244</c:v>
                </c:pt>
                <c:pt idx="276">
                  <c:v>3.9816221064755828</c:v>
                </c:pt>
                <c:pt idx="277">
                  <c:v>3.9716743363669775</c:v>
                </c:pt>
                <c:pt idx="278">
                  <c:v>3.9630742930588814</c:v>
                </c:pt>
                <c:pt idx="279">
                  <c:v>3.9524644999519776</c:v>
                </c:pt>
                <c:pt idx="280">
                  <c:v>3.9392276443020826</c:v>
                </c:pt>
                <c:pt idx="281">
                  <c:v>3.9247726271285854</c:v>
                </c:pt>
                <c:pt idx="282">
                  <c:v>3.9054722618128626</c:v>
                </c:pt>
                <c:pt idx="283">
                  <c:v>3.8891028543642596</c:v>
                </c:pt>
                <c:pt idx="284">
                  <c:v>3.8642592383135428</c:v>
                </c:pt>
                <c:pt idx="285">
                  <c:v>3.8372006240055656</c:v>
                </c:pt>
                <c:pt idx="286">
                  <c:v>3.806049937125958</c:v>
                </c:pt>
                <c:pt idx="287">
                  <c:v>3.7735967248501194</c:v>
                </c:pt>
                <c:pt idx="288">
                  <c:v>3.7237146705123205</c:v>
                </c:pt>
                <c:pt idx="289">
                  <c:v>3.6708766850104046</c:v>
                </c:pt>
                <c:pt idx="290">
                  <c:v>3.6124288649538983</c:v>
                </c:pt>
                <c:pt idx="291">
                  <c:v>3.5322729473493877</c:v>
                </c:pt>
                <c:pt idx="292">
                  <c:v>3.4396356160096739</c:v>
                </c:pt>
                <c:pt idx="293">
                  <c:v>3.3073361279441658</c:v>
                </c:pt>
                <c:pt idx="294">
                  <c:v>3.1249777345336418</c:v>
                </c:pt>
                <c:pt idx="295">
                  <c:v>2.8629942447803391</c:v>
                </c:pt>
                <c:pt idx="296">
                  <c:v>2.4276181376090484</c:v>
                </c:pt>
                <c:pt idx="297">
                  <c:v>1.6504800784413765</c:v>
                </c:pt>
                <c:pt idx="298">
                  <c:v>0.96841560911647095</c:v>
                </c:pt>
                <c:pt idx="299">
                  <c:v>1.4979470934673449</c:v>
                </c:pt>
                <c:pt idx="300">
                  <c:v>2.2737141163290802</c:v>
                </c:pt>
                <c:pt idx="301">
                  <c:v>2.6548870390697954</c:v>
                </c:pt>
                <c:pt idx="302">
                  <c:v>2.891905544812448</c:v>
                </c:pt>
                <c:pt idx="303">
                  <c:v>3.0964139068123084</c:v>
                </c:pt>
                <c:pt idx="304">
                  <c:v>3.2229833261536007</c:v>
                </c:pt>
                <c:pt idx="305">
                  <c:v>3.3487448150965435</c:v>
                </c:pt>
                <c:pt idx="306">
                  <c:v>3.4278650533168418</c:v>
                </c:pt>
                <c:pt idx="307">
                  <c:v>3.5067964344997931</c:v>
                </c:pt>
                <c:pt idx="308">
                  <c:v>3.5614412725457041</c:v>
                </c:pt>
                <c:pt idx="309">
                  <c:v>3.6205577295395588</c:v>
                </c:pt>
                <c:pt idx="310">
                  <c:v>3.6684192172635224</c:v>
                </c:pt>
                <c:pt idx="311">
                  <c:v>3.7076644505832657</c:v>
                </c:pt>
                <c:pt idx="312">
                  <c:v>3.7535115508124681</c:v>
                </c:pt>
                <c:pt idx="313">
                  <c:v>3.7838507068081761</c:v>
                </c:pt>
                <c:pt idx="314">
                  <c:v>3.8144498991078</c:v>
                </c:pt>
                <c:pt idx="315">
                  <c:v>3.8414569263197036</c:v>
                </c:pt>
                <c:pt idx="316">
                  <c:v>3.8628813108085116</c:v>
                </c:pt>
                <c:pt idx="317">
                  <c:v>3.8881613922914946</c:v>
                </c:pt>
                <c:pt idx="318">
                  <c:v>3.9099800598836909</c:v>
                </c:pt>
                <c:pt idx="319">
                  <c:v>3.9328416940369508</c:v>
                </c:pt>
                <c:pt idx="320">
                  <c:v>3.9478247584276684</c:v>
                </c:pt>
                <c:pt idx="321">
                  <c:v>3.9649465420135055</c:v>
                </c:pt>
                <c:pt idx="322">
                  <c:v>3.9795810878049598</c:v>
                </c:pt>
                <c:pt idx="323">
                  <c:v>3.9930053726286592</c:v>
                </c:pt>
                <c:pt idx="324">
                  <c:v>4.0094345201807471</c:v>
                </c:pt>
                <c:pt idx="325">
                  <c:v>4.0205957429288981</c:v>
                </c:pt>
                <c:pt idx="326">
                  <c:v>4.0338270280448603</c:v>
                </c:pt>
                <c:pt idx="327">
                  <c:v>4.0428424869755784</c:v>
                </c:pt>
                <c:pt idx="328">
                  <c:v>4.0439480093868125</c:v>
                </c:pt>
                <c:pt idx="329">
                  <c:v>4.0244690940493477</c:v>
                </c:pt>
                <c:pt idx="330">
                  <c:v>4.0118173697169333</c:v>
                </c:pt>
                <c:pt idx="331">
                  <c:v>3.9933818481307299</c:v>
                </c:pt>
                <c:pt idx="332">
                  <c:v>3.9844150402583303</c:v>
                </c:pt>
                <c:pt idx="333">
                  <c:v>3.976795082549716</c:v>
                </c:pt>
                <c:pt idx="334">
                  <c:v>3.9691867271348453</c:v>
                </c:pt>
                <c:pt idx="335">
                  <c:v>3.9612373907376841</c:v>
                </c:pt>
                <c:pt idx="336">
                  <c:v>3.9593013907719219</c:v>
                </c:pt>
                <c:pt idx="337">
                  <c:v>3.9523638969896981</c:v>
                </c:pt>
                <c:pt idx="338">
                  <c:v>3.9404439721866127</c:v>
                </c:pt>
                <c:pt idx="339">
                  <c:v>3.9246403126023104</c:v>
                </c:pt>
                <c:pt idx="340">
                  <c:v>3.911523222243988</c:v>
                </c:pt>
                <c:pt idx="341">
                  <c:v>3.8936705542760741</c:v>
                </c:pt>
                <c:pt idx="342">
                  <c:v>3.8749320724407705</c:v>
                </c:pt>
                <c:pt idx="343">
                  <c:v>3.8533263685743666</c:v>
                </c:pt>
                <c:pt idx="344">
                  <c:v>3.8270802668852699</c:v>
                </c:pt>
                <c:pt idx="345">
                  <c:v>3.7916434302118449</c:v>
                </c:pt>
                <c:pt idx="346">
                  <c:v>3.750655380144488</c:v>
                </c:pt>
                <c:pt idx="347">
                  <c:v>3.714272321680943</c:v>
                </c:pt>
                <c:pt idx="348">
                  <c:v>3.6638741350783928</c:v>
                </c:pt>
                <c:pt idx="349">
                  <c:v>3.6010622269314516</c:v>
                </c:pt>
                <c:pt idx="350">
                  <c:v>3.5202599585250014</c:v>
                </c:pt>
                <c:pt idx="351">
                  <c:v>3.4287734714973608</c:v>
                </c:pt>
                <c:pt idx="352">
                  <c:v>3.308275681391482</c:v>
                </c:pt>
                <c:pt idx="353">
                  <c:v>3.1060150652912322</c:v>
                </c:pt>
                <c:pt idx="354">
                  <c:v>2.8506939358727275</c:v>
                </c:pt>
                <c:pt idx="355">
                  <c:v>2.4851249738285275</c:v>
                </c:pt>
                <c:pt idx="356">
                  <c:v>1.7568301471491063</c:v>
                </c:pt>
                <c:pt idx="357">
                  <c:v>0.90489761354971965</c:v>
                </c:pt>
                <c:pt idx="358">
                  <c:v>1.083374285784148</c:v>
                </c:pt>
                <c:pt idx="359">
                  <c:v>2.0097248576135058</c:v>
                </c:pt>
                <c:pt idx="360">
                  <c:v>2.4777946854227793</c:v>
                </c:pt>
                <c:pt idx="361">
                  <c:v>2.7572667765897023</c:v>
                </c:pt>
                <c:pt idx="362">
                  <c:v>2.9595327110935536</c:v>
                </c:pt>
                <c:pt idx="363">
                  <c:v>3.1116484997217873</c:v>
                </c:pt>
                <c:pt idx="364">
                  <c:v>3.2416112934625518</c:v>
                </c:pt>
                <c:pt idx="365">
                  <c:v>3.3399204357473957</c:v>
                </c:pt>
                <c:pt idx="366">
                  <c:v>3.4166884594445572</c:v>
                </c:pt>
                <c:pt idx="367">
                  <c:v>3.490529808670797</c:v>
                </c:pt>
                <c:pt idx="368">
                  <c:v>3.5464056398630746</c:v>
                </c:pt>
                <c:pt idx="369">
                  <c:v>3.6009508382707471</c:v>
                </c:pt>
                <c:pt idx="370">
                  <c:v>3.6635283661506102</c:v>
                </c:pt>
                <c:pt idx="371">
                  <c:v>3.6954277248799881</c:v>
                </c:pt>
                <c:pt idx="372">
                  <c:v>3.7199081748106861</c:v>
                </c:pt>
                <c:pt idx="373">
                  <c:v>3.754192306548723</c:v>
                </c:pt>
                <c:pt idx="374">
                  <c:v>3.7830209018335967</c:v>
                </c:pt>
                <c:pt idx="375">
                  <c:v>3.8087575600504899</c:v>
                </c:pt>
                <c:pt idx="376">
                  <c:v>3.8314560858810149</c:v>
                </c:pt>
                <c:pt idx="377">
                  <c:v>3.8526252192769803</c:v>
                </c:pt>
                <c:pt idx="378">
                  <c:v>3.8756090713436073</c:v>
                </c:pt>
                <c:pt idx="379">
                  <c:v>3.8965694602471981</c:v>
                </c:pt>
                <c:pt idx="380">
                  <c:v>3.9452333749542303</c:v>
                </c:pt>
                <c:pt idx="381">
                  <c:v>3.9237971903807174</c:v>
                </c:pt>
                <c:pt idx="382">
                  <c:v>3.9476073551820239</c:v>
                </c:pt>
                <c:pt idx="383">
                  <c:v>3.9621134784959264</c:v>
                </c:pt>
                <c:pt idx="384">
                  <c:v>3.9769478603443855</c:v>
                </c:pt>
                <c:pt idx="385">
                  <c:v>3.9892948071708529</c:v>
                </c:pt>
                <c:pt idx="386">
                  <c:v>4.0007734295193949</c:v>
                </c:pt>
                <c:pt idx="387">
                  <c:v>4.0074511340425483</c:v>
                </c:pt>
                <c:pt idx="388">
                  <c:v>3.9748267859920268</c:v>
                </c:pt>
                <c:pt idx="389">
                  <c:v>3.9603281258582772</c:v>
                </c:pt>
                <c:pt idx="390">
                  <c:v>3.9489961868887717</c:v>
                </c:pt>
                <c:pt idx="391">
                  <c:v>3.9380120670928567</c:v>
                </c:pt>
                <c:pt idx="392">
                  <c:v>3.9314972769270411</c:v>
                </c:pt>
                <c:pt idx="393">
                  <c:v>3.9249545549136857</c:v>
                </c:pt>
                <c:pt idx="394">
                  <c:v>3.915715784034961</c:v>
                </c:pt>
                <c:pt idx="395">
                  <c:v>3.9070120199615492</c:v>
                </c:pt>
                <c:pt idx="396">
                  <c:v>3.8990972887938926</c:v>
                </c:pt>
                <c:pt idx="397">
                  <c:v>3.8907921563342081</c:v>
                </c:pt>
                <c:pt idx="398">
                  <c:v>3.8788525733471628</c:v>
                </c:pt>
                <c:pt idx="399">
                  <c:v>3.8667133095404154</c:v>
                </c:pt>
                <c:pt idx="400">
                  <c:v>3.848375839157594</c:v>
                </c:pt>
                <c:pt idx="401">
                  <c:v>3.8242837967351857</c:v>
                </c:pt>
                <c:pt idx="402">
                  <c:v>3.8013287240448603</c:v>
                </c:pt>
                <c:pt idx="403">
                  <c:v>3.7735813456779757</c:v>
                </c:pt>
                <c:pt idx="404">
                  <c:v>3.7436016232855618</c:v>
                </c:pt>
                <c:pt idx="405">
                  <c:v>3.7082695449167118</c:v>
                </c:pt>
                <c:pt idx="406">
                  <c:v>3.6628657353122378</c:v>
                </c:pt>
                <c:pt idx="407">
                  <c:v>3.6166922499420786</c:v>
                </c:pt>
                <c:pt idx="408">
                  <c:v>3.5511642332136204</c:v>
                </c:pt>
                <c:pt idx="409">
                  <c:v>3.4773701789913707</c:v>
                </c:pt>
                <c:pt idx="410">
                  <c:v>3.3814298903794531</c:v>
                </c:pt>
                <c:pt idx="411">
                  <c:v>3.2490163765370852</c:v>
                </c:pt>
                <c:pt idx="412">
                  <c:v>3.0865140632383521</c:v>
                </c:pt>
                <c:pt idx="413">
                  <c:v>2.8687954946140515</c:v>
                </c:pt>
                <c:pt idx="414">
                  <c:v>2.5170120439278003</c:v>
                </c:pt>
                <c:pt idx="415">
                  <c:v>1.8903662794497089</c:v>
                </c:pt>
                <c:pt idx="416">
                  <c:v>0.92605308673403952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58-4248-9B47-34DE1352F5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41088"/>
        <c:axId val="50641664"/>
      </c:scatterChart>
      <c:valAx>
        <c:axId val="5064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0641664"/>
        <c:crosses val="autoZero"/>
        <c:crossBetween val="midCat"/>
      </c:valAx>
      <c:valAx>
        <c:axId val="50641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64108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'500a'!$K$1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'500a'!$H$2:$H$453</c:f>
              <c:numCache>
                <c:formatCode>General</c:formatCode>
                <c:ptCount val="452"/>
                <c:pt idx="0">
                  <c:v>0.53086956521739137</c:v>
                </c:pt>
                <c:pt idx="1">
                  <c:v>8.1381841432225066</c:v>
                </c:pt>
                <c:pt idx="2">
                  <c:v>30.038797953964192</c:v>
                </c:pt>
                <c:pt idx="3">
                  <c:v>51.962992327365733</c:v>
                </c:pt>
                <c:pt idx="4">
                  <c:v>74.415754475703324</c:v>
                </c:pt>
                <c:pt idx="5">
                  <c:v>96.711432225063945</c:v>
                </c:pt>
                <c:pt idx="6">
                  <c:v>118.66202046035805</c:v>
                </c:pt>
                <c:pt idx="7">
                  <c:v>141.71430946291559</c:v>
                </c:pt>
                <c:pt idx="8">
                  <c:v>163.15560102301791</c:v>
                </c:pt>
                <c:pt idx="9">
                  <c:v>185.31230179028131</c:v>
                </c:pt>
                <c:pt idx="10">
                  <c:v>207.9409718670077</c:v>
                </c:pt>
                <c:pt idx="11">
                  <c:v>228.89012787723783</c:v>
                </c:pt>
                <c:pt idx="12">
                  <c:v>251.38035805626598</c:v>
                </c:pt>
                <c:pt idx="13">
                  <c:v>274.68558823529412</c:v>
                </c:pt>
                <c:pt idx="14">
                  <c:v>296.57978260869567</c:v>
                </c:pt>
                <c:pt idx="15">
                  <c:v>318.18787723785164</c:v>
                </c:pt>
                <c:pt idx="16">
                  <c:v>340.93795396419432</c:v>
                </c:pt>
                <c:pt idx="17">
                  <c:v>362.70813299232736</c:v>
                </c:pt>
                <c:pt idx="18">
                  <c:v>384.25694373401529</c:v>
                </c:pt>
                <c:pt idx="19">
                  <c:v>407.72900255754479</c:v>
                </c:pt>
                <c:pt idx="20">
                  <c:v>428.65494884910481</c:v>
                </c:pt>
                <c:pt idx="21">
                  <c:v>450.70920716112528</c:v>
                </c:pt>
                <c:pt idx="22">
                  <c:v>472.58897698209717</c:v>
                </c:pt>
                <c:pt idx="23">
                  <c:v>496.00870843989765</c:v>
                </c:pt>
                <c:pt idx="24">
                  <c:v>517.1141560102302</c:v>
                </c:pt>
                <c:pt idx="25">
                  <c:v>539.43730179028125</c:v>
                </c:pt>
                <c:pt idx="26">
                  <c:v>561.37443734015335</c:v>
                </c:pt>
                <c:pt idx="27">
                  <c:v>582.9761253196931</c:v>
                </c:pt>
                <c:pt idx="28">
                  <c:v>606.43763427109968</c:v>
                </c:pt>
                <c:pt idx="29">
                  <c:v>627.94167519181588</c:v>
                </c:pt>
                <c:pt idx="30">
                  <c:v>638.50941176470576</c:v>
                </c:pt>
                <c:pt idx="31">
                  <c:v>628.70804347826083</c:v>
                </c:pt>
                <c:pt idx="32">
                  <c:v>604.98524296675191</c:v>
                </c:pt>
                <c:pt idx="33">
                  <c:v>582.43111253196935</c:v>
                </c:pt>
                <c:pt idx="34">
                  <c:v>559.99592071611255</c:v>
                </c:pt>
                <c:pt idx="35">
                  <c:v>538.75072890025569</c:v>
                </c:pt>
                <c:pt idx="36">
                  <c:v>516.86478260869569</c:v>
                </c:pt>
                <c:pt idx="37">
                  <c:v>495.66294117647061</c:v>
                </c:pt>
                <c:pt idx="38">
                  <c:v>473.27130434782606</c:v>
                </c:pt>
                <c:pt idx="39">
                  <c:v>451.45923273657291</c:v>
                </c:pt>
                <c:pt idx="40">
                  <c:v>429.30103580562661</c:v>
                </c:pt>
                <c:pt idx="41">
                  <c:v>407.40081841432226</c:v>
                </c:pt>
                <c:pt idx="42">
                  <c:v>385.49841432225065</c:v>
                </c:pt>
                <c:pt idx="43">
                  <c:v>362.84037084398977</c:v>
                </c:pt>
                <c:pt idx="44">
                  <c:v>340.13176470588235</c:v>
                </c:pt>
                <c:pt idx="45">
                  <c:v>318.05728900255752</c:v>
                </c:pt>
                <c:pt idx="46">
                  <c:v>296.62714833759594</c:v>
                </c:pt>
                <c:pt idx="47">
                  <c:v>274.42372122762146</c:v>
                </c:pt>
                <c:pt idx="48">
                  <c:v>253.1043734015345</c:v>
                </c:pt>
                <c:pt idx="49">
                  <c:v>229.53016624040922</c:v>
                </c:pt>
                <c:pt idx="50">
                  <c:v>208.49519181585677</c:v>
                </c:pt>
                <c:pt idx="51">
                  <c:v>185.90386189258314</c:v>
                </c:pt>
                <c:pt idx="52">
                  <c:v>164.57696930946292</c:v>
                </c:pt>
                <c:pt idx="53">
                  <c:v>142.12351662404092</c:v>
                </c:pt>
                <c:pt idx="54">
                  <c:v>120.41280051150893</c:v>
                </c:pt>
                <c:pt idx="55">
                  <c:v>96.323094629156003</c:v>
                </c:pt>
                <c:pt idx="56">
                  <c:v>74.634219948849108</c:v>
                </c:pt>
                <c:pt idx="57">
                  <c:v>53.670959079283882</c:v>
                </c:pt>
                <c:pt idx="58">
                  <c:v>31.226854219948848</c:v>
                </c:pt>
                <c:pt idx="59">
                  <c:v>9.1989641943734011</c:v>
                </c:pt>
                <c:pt idx="60">
                  <c:v>0.3085549872122762</c:v>
                </c:pt>
                <c:pt idx="61">
                  <c:v>13.474718670076728</c:v>
                </c:pt>
                <c:pt idx="62">
                  <c:v>36.381713554987215</c:v>
                </c:pt>
                <c:pt idx="63">
                  <c:v>58.527148337595904</c:v>
                </c:pt>
                <c:pt idx="64">
                  <c:v>80.67562659846547</c:v>
                </c:pt>
                <c:pt idx="65">
                  <c:v>103.19398976982099</c:v>
                </c:pt>
                <c:pt idx="66">
                  <c:v>125.89515345268541</c:v>
                </c:pt>
                <c:pt idx="67">
                  <c:v>147.0203452685422</c:v>
                </c:pt>
                <c:pt idx="68">
                  <c:v>168.93950127877238</c:v>
                </c:pt>
                <c:pt idx="69">
                  <c:v>191.20427109974423</c:v>
                </c:pt>
                <c:pt idx="70">
                  <c:v>213.95323529411763</c:v>
                </c:pt>
                <c:pt idx="71">
                  <c:v>234.73624040920714</c:v>
                </c:pt>
                <c:pt idx="72">
                  <c:v>257.87187979539641</c:v>
                </c:pt>
                <c:pt idx="73">
                  <c:v>279.04826086956518</c:v>
                </c:pt>
                <c:pt idx="74">
                  <c:v>302.76519181585678</c:v>
                </c:pt>
                <c:pt idx="75">
                  <c:v>324.59812020460356</c:v>
                </c:pt>
                <c:pt idx="76">
                  <c:v>346.85450127877237</c:v>
                </c:pt>
                <c:pt idx="77">
                  <c:v>369.00696930946287</c:v>
                </c:pt>
                <c:pt idx="78">
                  <c:v>391.25322250639391</c:v>
                </c:pt>
                <c:pt idx="79">
                  <c:v>412.61101023017903</c:v>
                </c:pt>
                <c:pt idx="80">
                  <c:v>436.00535805626595</c:v>
                </c:pt>
                <c:pt idx="81">
                  <c:v>457.09391304347827</c:v>
                </c:pt>
                <c:pt idx="82">
                  <c:v>479.09901534526858</c:v>
                </c:pt>
                <c:pt idx="83">
                  <c:v>501.04867007672635</c:v>
                </c:pt>
                <c:pt idx="84">
                  <c:v>522.69400255754465</c:v>
                </c:pt>
                <c:pt idx="85">
                  <c:v>546.18708439897694</c:v>
                </c:pt>
                <c:pt idx="86">
                  <c:v>567.43929667519183</c:v>
                </c:pt>
                <c:pt idx="87">
                  <c:v>589.62167519181583</c:v>
                </c:pt>
                <c:pt idx="88">
                  <c:v>611.56379795396424</c:v>
                </c:pt>
                <c:pt idx="89">
                  <c:v>633.24924552429661</c:v>
                </c:pt>
                <c:pt idx="90">
                  <c:v>633.65226342710992</c:v>
                </c:pt>
                <c:pt idx="91">
                  <c:v>608.11084398976982</c:v>
                </c:pt>
                <c:pt idx="92">
                  <c:v>586.54964194373395</c:v>
                </c:pt>
                <c:pt idx="93">
                  <c:v>564.93767263427117</c:v>
                </c:pt>
                <c:pt idx="94">
                  <c:v>543.28792838874665</c:v>
                </c:pt>
                <c:pt idx="95">
                  <c:v>520.84338874680293</c:v>
                </c:pt>
                <c:pt idx="96">
                  <c:v>498.58466751918161</c:v>
                </c:pt>
                <c:pt idx="97">
                  <c:v>476.51801790281326</c:v>
                </c:pt>
                <c:pt idx="98">
                  <c:v>454.05025575447576</c:v>
                </c:pt>
                <c:pt idx="99">
                  <c:v>432.36112531969309</c:v>
                </c:pt>
                <c:pt idx="100">
                  <c:v>409.93759590792843</c:v>
                </c:pt>
                <c:pt idx="101">
                  <c:v>388.23101023017898</c:v>
                </c:pt>
                <c:pt idx="102">
                  <c:v>366.23043478260871</c:v>
                </c:pt>
                <c:pt idx="103">
                  <c:v>344.29492327365728</c:v>
                </c:pt>
                <c:pt idx="104">
                  <c:v>322.66374680306905</c:v>
                </c:pt>
                <c:pt idx="105">
                  <c:v>299.66432225063937</c:v>
                </c:pt>
                <c:pt idx="106">
                  <c:v>277.22731457800512</c:v>
                </c:pt>
                <c:pt idx="107">
                  <c:v>255.42008951406646</c:v>
                </c:pt>
                <c:pt idx="108">
                  <c:v>234.31934782608695</c:v>
                </c:pt>
                <c:pt idx="109">
                  <c:v>210.99722506393863</c:v>
                </c:pt>
                <c:pt idx="110">
                  <c:v>189.6898081841432</c:v>
                </c:pt>
                <c:pt idx="111">
                  <c:v>167.09630434782608</c:v>
                </c:pt>
                <c:pt idx="112">
                  <c:v>146.18134271099746</c:v>
                </c:pt>
                <c:pt idx="113">
                  <c:v>124.22250639386188</c:v>
                </c:pt>
                <c:pt idx="114">
                  <c:v>100.43228900255754</c:v>
                </c:pt>
                <c:pt idx="115">
                  <c:v>78.024565217391299</c:v>
                </c:pt>
                <c:pt idx="116">
                  <c:v>56.976023017902811</c:v>
                </c:pt>
                <c:pt idx="117">
                  <c:v>36.14126598465473</c:v>
                </c:pt>
                <c:pt idx="118">
                  <c:v>13.324769820971868</c:v>
                </c:pt>
                <c:pt idx="119">
                  <c:v>0.5613554987212277</c:v>
                </c:pt>
                <c:pt idx="120">
                  <c:v>7.3144245524296672</c:v>
                </c:pt>
                <c:pt idx="121">
                  <c:v>29.178925831202047</c:v>
                </c:pt>
                <c:pt idx="122">
                  <c:v>51.914104859335033</c:v>
                </c:pt>
                <c:pt idx="123">
                  <c:v>74.039782608695646</c:v>
                </c:pt>
                <c:pt idx="124">
                  <c:v>96.362097186700765</c:v>
                </c:pt>
                <c:pt idx="125">
                  <c:v>118.06386189258311</c:v>
                </c:pt>
                <c:pt idx="126">
                  <c:v>140.78755754475702</c:v>
                </c:pt>
                <c:pt idx="127">
                  <c:v>162.65069053708439</c:v>
                </c:pt>
                <c:pt idx="128">
                  <c:v>185.02051150895139</c:v>
                </c:pt>
                <c:pt idx="129">
                  <c:v>206.68961636828644</c:v>
                </c:pt>
                <c:pt idx="130">
                  <c:v>228.51676470588234</c:v>
                </c:pt>
                <c:pt idx="131">
                  <c:v>251.55241687979537</c:v>
                </c:pt>
                <c:pt idx="132">
                  <c:v>272.48976982097184</c:v>
                </c:pt>
                <c:pt idx="133">
                  <c:v>296.05673913043478</c:v>
                </c:pt>
                <c:pt idx="134">
                  <c:v>317.945652173913</c:v>
                </c:pt>
                <c:pt idx="135">
                  <c:v>339.51521739130436</c:v>
                </c:pt>
                <c:pt idx="136">
                  <c:v>362.52069053708436</c:v>
                </c:pt>
                <c:pt idx="137">
                  <c:v>383.95745524296672</c:v>
                </c:pt>
                <c:pt idx="138">
                  <c:v>405.62984654731457</c:v>
                </c:pt>
                <c:pt idx="139">
                  <c:v>427.72367007672636</c:v>
                </c:pt>
                <c:pt idx="140">
                  <c:v>451.37148337595909</c:v>
                </c:pt>
                <c:pt idx="141">
                  <c:v>472.30528132992328</c:v>
                </c:pt>
                <c:pt idx="142">
                  <c:v>494.36200767263426</c:v>
                </c:pt>
                <c:pt idx="143">
                  <c:v>515.94682864450124</c:v>
                </c:pt>
                <c:pt idx="144">
                  <c:v>538.12112531969296</c:v>
                </c:pt>
                <c:pt idx="145">
                  <c:v>561.37800511508942</c:v>
                </c:pt>
                <c:pt idx="146">
                  <c:v>583.1532608695652</c:v>
                </c:pt>
                <c:pt idx="147">
                  <c:v>604.68273657289001</c:v>
                </c:pt>
                <c:pt idx="148">
                  <c:v>626.53308184143225</c:v>
                </c:pt>
                <c:pt idx="149">
                  <c:v>637.64322250639384</c:v>
                </c:pt>
                <c:pt idx="150">
                  <c:v>613.39737851662403</c:v>
                </c:pt>
                <c:pt idx="151">
                  <c:v>591.34544757033257</c:v>
                </c:pt>
                <c:pt idx="152">
                  <c:v>569.12349104859334</c:v>
                </c:pt>
                <c:pt idx="153">
                  <c:v>547.15132992327358</c:v>
                </c:pt>
                <c:pt idx="154">
                  <c:v>524.54998721227616</c:v>
                </c:pt>
                <c:pt idx="155">
                  <c:v>502.36003836317133</c:v>
                </c:pt>
                <c:pt idx="156">
                  <c:v>480.28116368286447</c:v>
                </c:pt>
                <c:pt idx="157">
                  <c:v>458.26699488491045</c:v>
                </c:pt>
                <c:pt idx="158">
                  <c:v>436.0781457800511</c:v>
                </c:pt>
                <c:pt idx="159">
                  <c:v>413.44836317135548</c:v>
                </c:pt>
                <c:pt idx="160">
                  <c:v>391.45741687979535</c:v>
                </c:pt>
                <c:pt idx="161">
                  <c:v>369.67913043478262</c:v>
                </c:pt>
                <c:pt idx="162">
                  <c:v>348.25113810741686</c:v>
                </c:pt>
                <c:pt idx="163">
                  <c:v>326.03347826086957</c:v>
                </c:pt>
                <c:pt idx="164">
                  <c:v>304.2824040920716</c:v>
                </c:pt>
                <c:pt idx="165">
                  <c:v>282.71191815856776</c:v>
                </c:pt>
                <c:pt idx="166">
                  <c:v>259.92626598465472</c:v>
                </c:pt>
                <c:pt idx="167">
                  <c:v>237.59516624040918</c:v>
                </c:pt>
                <c:pt idx="168">
                  <c:v>216.02947570332478</c:v>
                </c:pt>
                <c:pt idx="169">
                  <c:v>193.30136828644501</c:v>
                </c:pt>
                <c:pt idx="170">
                  <c:v>172.09338874680307</c:v>
                </c:pt>
                <c:pt idx="171">
                  <c:v>149.42942455242965</c:v>
                </c:pt>
                <c:pt idx="172">
                  <c:v>127.70333759590794</c:v>
                </c:pt>
                <c:pt idx="173">
                  <c:v>104.65434782608696</c:v>
                </c:pt>
                <c:pt idx="174">
                  <c:v>82.638836317135542</c:v>
                </c:pt>
                <c:pt idx="175">
                  <c:v>60.893388746803069</c:v>
                </c:pt>
                <c:pt idx="176">
                  <c:v>38.238363171355495</c:v>
                </c:pt>
                <c:pt idx="177">
                  <c:v>16.580677749360614</c:v>
                </c:pt>
              </c:numCache>
            </c:numRef>
          </c:xVal>
          <c:yVal>
            <c:numRef>
              <c:f>'500a'!$K$2:$K$453</c:f>
              <c:numCache>
                <c:formatCode>General</c:formatCode>
                <c:ptCount val="452"/>
                <c:pt idx="0">
                  <c:v>1000</c:v>
                </c:pt>
                <c:pt idx="1">
                  <c:v>2.176608015424315</c:v>
                </c:pt>
                <c:pt idx="2">
                  <c:v>2.6121568053698421</c:v>
                </c:pt>
                <c:pt idx="3">
                  <c:v>2.8792581096248155</c:v>
                </c:pt>
                <c:pt idx="4">
                  <c:v>3.0667006784216575</c:v>
                </c:pt>
                <c:pt idx="5">
                  <c:v>3.2204763554719289</c:v>
                </c:pt>
                <c:pt idx="6">
                  <c:v>3.338855020471021</c:v>
                </c:pt>
                <c:pt idx="7">
                  <c:v>3.4371735544416673</c:v>
                </c:pt>
                <c:pt idx="8">
                  <c:v>3.5165923376266237</c:v>
                </c:pt>
                <c:pt idx="9">
                  <c:v>3.5684123708720916</c:v>
                </c:pt>
                <c:pt idx="10">
                  <c:v>3.6228105046578656</c:v>
                </c:pt>
                <c:pt idx="11">
                  <c:v>3.6760624371852835</c:v>
                </c:pt>
                <c:pt idx="12">
                  <c:v>3.7131026667317695</c:v>
                </c:pt>
                <c:pt idx="13">
                  <c:v>3.7495533813228676</c:v>
                </c:pt>
                <c:pt idx="14">
                  <c:v>3.7848652323036736</c:v>
                </c:pt>
                <c:pt idx="15">
                  <c:v>3.8197677718706342</c:v>
                </c:pt>
                <c:pt idx="16">
                  <c:v>3.8411085500733244</c:v>
                </c:pt>
                <c:pt idx="17">
                  <c:v>3.8669540432233429</c:v>
                </c:pt>
                <c:pt idx="18">
                  <c:v>3.890532098348761</c:v>
                </c:pt>
                <c:pt idx="19">
                  <c:v>3.9114246926363365</c:v>
                </c:pt>
                <c:pt idx="20">
                  <c:v>3.8842543476556015</c:v>
                </c:pt>
                <c:pt idx="21">
                  <c:v>3.9040647912346254</c:v>
                </c:pt>
                <c:pt idx="22">
                  <c:v>3.9678005053390724</c:v>
                </c:pt>
                <c:pt idx="23">
                  <c:v>3.9343863954583962</c:v>
                </c:pt>
                <c:pt idx="24">
                  <c:v>3.9499673436449863</c:v>
                </c:pt>
                <c:pt idx="25">
                  <c:v>3.9652502911584158</c:v>
                </c:pt>
                <c:pt idx="26">
                  <c:v>3.9747928178991598</c:v>
                </c:pt>
                <c:pt idx="27">
                  <c:v>3.9855741347079419</c:v>
                </c:pt>
                <c:pt idx="28">
                  <c:v>4.0007047641512532</c:v>
                </c:pt>
                <c:pt idx="29">
                  <c:v>4.0535202492590674</c:v>
                </c:pt>
                <c:pt idx="30">
                  <c:v>4.0494148474063048</c:v>
                </c:pt>
                <c:pt idx="31">
                  <c:v>4.0333729343332605</c:v>
                </c:pt>
                <c:pt idx="32">
                  <c:v>4.0210817272797827</c:v>
                </c:pt>
                <c:pt idx="33">
                  <c:v>4.011661901146633</c:v>
                </c:pt>
                <c:pt idx="34">
                  <c:v>4.0045053889229694</c:v>
                </c:pt>
                <c:pt idx="35">
                  <c:v>3.998369464932201</c:v>
                </c:pt>
                <c:pt idx="36">
                  <c:v>3.9895852674510244</c:v>
                </c:pt>
                <c:pt idx="37">
                  <c:v>3.9816221064755828</c:v>
                </c:pt>
                <c:pt idx="38">
                  <c:v>3.9716743363669775</c:v>
                </c:pt>
                <c:pt idx="39">
                  <c:v>3.9630742930588814</c:v>
                </c:pt>
                <c:pt idx="40">
                  <c:v>3.9524644999519776</c:v>
                </c:pt>
                <c:pt idx="41">
                  <c:v>3.9392276443020826</c:v>
                </c:pt>
                <c:pt idx="42">
                  <c:v>3.9247726271285854</c:v>
                </c:pt>
                <c:pt idx="43">
                  <c:v>3.9054722618128626</c:v>
                </c:pt>
                <c:pt idx="44">
                  <c:v>3.8891028543642596</c:v>
                </c:pt>
                <c:pt idx="45">
                  <c:v>3.8642592383135428</c:v>
                </c:pt>
                <c:pt idx="46">
                  <c:v>3.8372006240055656</c:v>
                </c:pt>
                <c:pt idx="47">
                  <c:v>3.806049937125958</c:v>
                </c:pt>
                <c:pt idx="48">
                  <c:v>3.7735967248501194</c:v>
                </c:pt>
                <c:pt idx="49">
                  <c:v>3.7237146705123205</c:v>
                </c:pt>
                <c:pt idx="50">
                  <c:v>3.6708766850104046</c:v>
                </c:pt>
                <c:pt idx="51">
                  <c:v>3.6124288649538983</c:v>
                </c:pt>
                <c:pt idx="52">
                  <c:v>3.5322729473493877</c:v>
                </c:pt>
                <c:pt idx="53">
                  <c:v>3.4396356160096739</c:v>
                </c:pt>
                <c:pt idx="54">
                  <c:v>3.3073361279441658</c:v>
                </c:pt>
                <c:pt idx="55">
                  <c:v>3.1249777345336418</c:v>
                </c:pt>
                <c:pt idx="56">
                  <c:v>2.8629942447803391</c:v>
                </c:pt>
                <c:pt idx="57">
                  <c:v>2.4276181376090484</c:v>
                </c:pt>
                <c:pt idx="58">
                  <c:v>1.6504800784413765</c:v>
                </c:pt>
                <c:pt idx="59">
                  <c:v>0.96841560911647095</c:v>
                </c:pt>
                <c:pt idx="60">
                  <c:v>1.4979470934673449</c:v>
                </c:pt>
                <c:pt idx="61">
                  <c:v>2.2737141163290802</c:v>
                </c:pt>
                <c:pt idx="62">
                  <c:v>2.6548870390697954</c:v>
                </c:pt>
                <c:pt idx="63">
                  <c:v>2.891905544812448</c:v>
                </c:pt>
                <c:pt idx="64">
                  <c:v>3.0964139068123084</c:v>
                </c:pt>
                <c:pt idx="65">
                  <c:v>3.2229833261536007</c:v>
                </c:pt>
                <c:pt idx="66">
                  <c:v>3.3487448150965435</c:v>
                </c:pt>
                <c:pt idx="67">
                  <c:v>3.4278650533168418</c:v>
                </c:pt>
                <c:pt idx="68">
                  <c:v>3.5067964344997931</c:v>
                </c:pt>
                <c:pt idx="69">
                  <c:v>3.5614412725457041</c:v>
                </c:pt>
                <c:pt idx="70">
                  <c:v>3.6205577295395588</c:v>
                </c:pt>
                <c:pt idx="71">
                  <c:v>3.6684192172635224</c:v>
                </c:pt>
                <c:pt idx="72">
                  <c:v>3.7076644505832657</c:v>
                </c:pt>
                <c:pt idx="73">
                  <c:v>3.7535115508124681</c:v>
                </c:pt>
                <c:pt idx="74">
                  <c:v>3.7838507068081761</c:v>
                </c:pt>
                <c:pt idx="75">
                  <c:v>3.8144498991078</c:v>
                </c:pt>
                <c:pt idx="76">
                  <c:v>3.8414569263197036</c:v>
                </c:pt>
                <c:pt idx="77">
                  <c:v>3.8628813108085116</c:v>
                </c:pt>
                <c:pt idx="78">
                  <c:v>3.8881613922914946</c:v>
                </c:pt>
                <c:pt idx="79">
                  <c:v>3.9099800598836909</c:v>
                </c:pt>
                <c:pt idx="80">
                  <c:v>3.9328416940369508</c:v>
                </c:pt>
                <c:pt idx="81">
                  <c:v>3.9478247584276684</c:v>
                </c:pt>
                <c:pt idx="82">
                  <c:v>3.9649465420135055</c:v>
                </c:pt>
                <c:pt idx="83">
                  <c:v>3.9795810878049598</c:v>
                </c:pt>
                <c:pt idx="84">
                  <c:v>3.9930053726286592</c:v>
                </c:pt>
                <c:pt idx="85">
                  <c:v>4.0094345201807471</c:v>
                </c:pt>
                <c:pt idx="86">
                  <c:v>4.0205957429288981</c:v>
                </c:pt>
                <c:pt idx="87">
                  <c:v>4.0338270280448603</c:v>
                </c:pt>
                <c:pt idx="88">
                  <c:v>4.0428424869755784</c:v>
                </c:pt>
                <c:pt idx="89">
                  <c:v>4.0439480093868125</c:v>
                </c:pt>
                <c:pt idx="90">
                  <c:v>4.0244690940493477</c:v>
                </c:pt>
                <c:pt idx="91">
                  <c:v>4.0118173697169333</c:v>
                </c:pt>
                <c:pt idx="92">
                  <c:v>3.9933818481307299</c:v>
                </c:pt>
                <c:pt idx="93">
                  <c:v>3.9844150402583303</c:v>
                </c:pt>
                <c:pt idx="94">
                  <c:v>3.976795082549716</c:v>
                </c:pt>
                <c:pt idx="95">
                  <c:v>3.9691867271348453</c:v>
                </c:pt>
                <c:pt idx="96">
                  <c:v>3.9612373907376841</c:v>
                </c:pt>
                <c:pt idx="97">
                  <c:v>3.9593013907719219</c:v>
                </c:pt>
                <c:pt idx="98">
                  <c:v>3.9523638969896981</c:v>
                </c:pt>
                <c:pt idx="99">
                  <c:v>3.9404439721866127</c:v>
                </c:pt>
                <c:pt idx="100">
                  <c:v>3.9246403126023104</c:v>
                </c:pt>
                <c:pt idx="101">
                  <c:v>3.911523222243988</c:v>
                </c:pt>
                <c:pt idx="102">
                  <c:v>3.8936705542760741</c:v>
                </c:pt>
                <c:pt idx="103">
                  <c:v>3.8749320724407705</c:v>
                </c:pt>
                <c:pt idx="104">
                  <c:v>3.8533263685743666</c:v>
                </c:pt>
                <c:pt idx="105">
                  <c:v>3.8270802668852699</c:v>
                </c:pt>
                <c:pt idx="106">
                  <c:v>3.7916434302118449</c:v>
                </c:pt>
                <c:pt idx="107">
                  <c:v>3.750655380144488</c:v>
                </c:pt>
                <c:pt idx="108">
                  <c:v>3.714272321680943</c:v>
                </c:pt>
                <c:pt idx="109">
                  <c:v>3.6638741350783928</c:v>
                </c:pt>
                <c:pt idx="110">
                  <c:v>3.6010622269314516</c:v>
                </c:pt>
                <c:pt idx="111">
                  <c:v>3.5202599585250014</c:v>
                </c:pt>
                <c:pt idx="112">
                  <c:v>3.4287734714973608</c:v>
                </c:pt>
                <c:pt idx="113">
                  <c:v>3.308275681391482</c:v>
                </c:pt>
                <c:pt idx="114">
                  <c:v>3.1060150652912322</c:v>
                </c:pt>
                <c:pt idx="115">
                  <c:v>2.8506939358727275</c:v>
                </c:pt>
                <c:pt idx="116">
                  <c:v>2.4851249738285275</c:v>
                </c:pt>
                <c:pt idx="117">
                  <c:v>1.7568301471491063</c:v>
                </c:pt>
                <c:pt idx="118">
                  <c:v>0.90489761354971965</c:v>
                </c:pt>
                <c:pt idx="119">
                  <c:v>1.083374285784148</c:v>
                </c:pt>
                <c:pt idx="120">
                  <c:v>2.0097248576135058</c:v>
                </c:pt>
                <c:pt idx="121">
                  <c:v>2.4777946854227793</c:v>
                </c:pt>
                <c:pt idx="122">
                  <c:v>2.7572667765897023</c:v>
                </c:pt>
                <c:pt idx="123">
                  <c:v>2.9595327110935536</c:v>
                </c:pt>
                <c:pt idx="124">
                  <c:v>3.1116484997217873</c:v>
                </c:pt>
                <c:pt idx="125">
                  <c:v>3.2416112934625518</c:v>
                </c:pt>
                <c:pt idx="126">
                  <c:v>3.3399204357473957</c:v>
                </c:pt>
                <c:pt idx="127">
                  <c:v>3.4166884594445572</c:v>
                </c:pt>
                <c:pt idx="128">
                  <c:v>3.490529808670797</c:v>
                </c:pt>
                <c:pt idx="129">
                  <c:v>3.5464056398630746</c:v>
                </c:pt>
                <c:pt idx="130">
                  <c:v>3.6009508382707471</c:v>
                </c:pt>
                <c:pt idx="131">
                  <c:v>3.6635283661506102</c:v>
                </c:pt>
                <c:pt idx="132">
                  <c:v>3.6954277248799881</c:v>
                </c:pt>
                <c:pt idx="133">
                  <c:v>3.7199081748106861</c:v>
                </c:pt>
                <c:pt idx="134">
                  <c:v>3.754192306548723</c:v>
                </c:pt>
                <c:pt idx="135">
                  <c:v>3.7830209018335967</c:v>
                </c:pt>
                <c:pt idx="136">
                  <c:v>3.8087575600504899</c:v>
                </c:pt>
                <c:pt idx="137">
                  <c:v>3.8314560858810149</c:v>
                </c:pt>
                <c:pt idx="138">
                  <c:v>3.8526252192769803</c:v>
                </c:pt>
                <c:pt idx="139">
                  <c:v>3.8756090713436073</c:v>
                </c:pt>
                <c:pt idx="140">
                  <c:v>3.8965694602471981</c:v>
                </c:pt>
                <c:pt idx="141">
                  <c:v>3.9452333749542303</c:v>
                </c:pt>
                <c:pt idx="142">
                  <c:v>3.9237971903807174</c:v>
                </c:pt>
                <c:pt idx="143">
                  <c:v>3.9476073551820239</c:v>
                </c:pt>
                <c:pt idx="144">
                  <c:v>3.9621134784959264</c:v>
                </c:pt>
                <c:pt idx="145">
                  <c:v>3.9769478603443855</c:v>
                </c:pt>
                <c:pt idx="146">
                  <c:v>3.9892948071708529</c:v>
                </c:pt>
                <c:pt idx="147">
                  <c:v>4.0007734295193949</c:v>
                </c:pt>
                <c:pt idx="148">
                  <c:v>4.0074511340425483</c:v>
                </c:pt>
                <c:pt idx="149">
                  <c:v>3.9748267859920268</c:v>
                </c:pt>
                <c:pt idx="150">
                  <c:v>3.9603281258582772</c:v>
                </c:pt>
                <c:pt idx="151">
                  <c:v>3.9489961868887717</c:v>
                </c:pt>
                <c:pt idx="152">
                  <c:v>3.9380120670928567</c:v>
                </c:pt>
                <c:pt idx="153">
                  <c:v>3.9314972769270411</c:v>
                </c:pt>
                <c:pt idx="154">
                  <c:v>3.9249545549136857</c:v>
                </c:pt>
                <c:pt idx="155">
                  <c:v>3.915715784034961</c:v>
                </c:pt>
                <c:pt idx="156">
                  <c:v>3.9070120199615492</c:v>
                </c:pt>
                <c:pt idx="157">
                  <c:v>3.8990972887938926</c:v>
                </c:pt>
                <c:pt idx="158">
                  <c:v>3.8907921563342081</c:v>
                </c:pt>
                <c:pt idx="159">
                  <c:v>3.8788525733471628</c:v>
                </c:pt>
                <c:pt idx="160">
                  <c:v>3.8667133095404154</c:v>
                </c:pt>
                <c:pt idx="161">
                  <c:v>3.848375839157594</c:v>
                </c:pt>
                <c:pt idx="162">
                  <c:v>3.8242837967351857</c:v>
                </c:pt>
                <c:pt idx="163">
                  <c:v>3.8013287240448603</c:v>
                </c:pt>
                <c:pt idx="164">
                  <c:v>3.7735813456779757</c:v>
                </c:pt>
                <c:pt idx="165">
                  <c:v>3.7436016232855618</c:v>
                </c:pt>
                <c:pt idx="166">
                  <c:v>3.7082695449167118</c:v>
                </c:pt>
                <c:pt idx="167">
                  <c:v>3.6628657353122378</c:v>
                </c:pt>
                <c:pt idx="168">
                  <c:v>3.6166922499420786</c:v>
                </c:pt>
                <c:pt idx="169">
                  <c:v>3.5511642332136204</c:v>
                </c:pt>
                <c:pt idx="170">
                  <c:v>3.4773701789913707</c:v>
                </c:pt>
                <c:pt idx="171">
                  <c:v>3.3814298903794531</c:v>
                </c:pt>
                <c:pt idx="172">
                  <c:v>3.2490163765370852</c:v>
                </c:pt>
                <c:pt idx="173">
                  <c:v>3.0865140632383521</c:v>
                </c:pt>
                <c:pt idx="174">
                  <c:v>2.8687954946140515</c:v>
                </c:pt>
                <c:pt idx="175">
                  <c:v>2.5170120439278003</c:v>
                </c:pt>
                <c:pt idx="176">
                  <c:v>1.8903662794497089</c:v>
                </c:pt>
                <c:pt idx="177">
                  <c:v>0.92605308673403952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D3-44A5-847F-3468D2293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89600"/>
        <c:axId val="73090176"/>
      </c:scatterChart>
      <c:valAx>
        <c:axId val="73089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3090176"/>
        <c:crosses val="autoZero"/>
        <c:crossBetween val="midCat"/>
      </c:valAx>
      <c:valAx>
        <c:axId val="7309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0896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8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'500a'!$H$62:$H$121</c:f>
              <c:numCache>
                <c:formatCode>General</c:formatCode>
                <c:ptCount val="60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608.11084398976982</c:v>
                </c:pt>
                <c:pt idx="32">
                  <c:v>586.54964194373395</c:v>
                </c:pt>
                <c:pt idx="33">
                  <c:v>564.93767263427117</c:v>
                </c:pt>
                <c:pt idx="34">
                  <c:v>543.28792838874665</c:v>
                </c:pt>
                <c:pt idx="35">
                  <c:v>520.84338874680293</c:v>
                </c:pt>
                <c:pt idx="36">
                  <c:v>498.58466751918161</c:v>
                </c:pt>
                <c:pt idx="37">
                  <c:v>476.51801790281326</c:v>
                </c:pt>
                <c:pt idx="38">
                  <c:v>454.05025575447576</c:v>
                </c:pt>
                <c:pt idx="39">
                  <c:v>432.36112531969309</c:v>
                </c:pt>
                <c:pt idx="40">
                  <c:v>409.93759590792843</c:v>
                </c:pt>
                <c:pt idx="41">
                  <c:v>388.23101023017898</c:v>
                </c:pt>
                <c:pt idx="42">
                  <c:v>366.23043478260871</c:v>
                </c:pt>
                <c:pt idx="43">
                  <c:v>344.29492327365728</c:v>
                </c:pt>
                <c:pt idx="44">
                  <c:v>322.66374680306905</c:v>
                </c:pt>
                <c:pt idx="45">
                  <c:v>299.66432225063937</c:v>
                </c:pt>
                <c:pt idx="46">
                  <c:v>277.22731457800512</c:v>
                </c:pt>
                <c:pt idx="47">
                  <c:v>255.42008951406646</c:v>
                </c:pt>
                <c:pt idx="48">
                  <c:v>234.31934782608695</c:v>
                </c:pt>
                <c:pt idx="49">
                  <c:v>210.99722506393863</c:v>
                </c:pt>
                <c:pt idx="50">
                  <c:v>189.6898081841432</c:v>
                </c:pt>
                <c:pt idx="51">
                  <c:v>167.09630434782608</c:v>
                </c:pt>
                <c:pt idx="52">
                  <c:v>146.18134271099746</c:v>
                </c:pt>
                <c:pt idx="53">
                  <c:v>124.22250639386188</c:v>
                </c:pt>
                <c:pt idx="54">
                  <c:v>100.43228900255754</c:v>
                </c:pt>
                <c:pt idx="55">
                  <c:v>78.024565217391299</c:v>
                </c:pt>
                <c:pt idx="56">
                  <c:v>56.976023017902811</c:v>
                </c:pt>
                <c:pt idx="57">
                  <c:v>36.14126598465473</c:v>
                </c:pt>
                <c:pt idx="58">
                  <c:v>13.324769820971868</c:v>
                </c:pt>
                <c:pt idx="59">
                  <c:v>0.5613554987212277</c:v>
                </c:pt>
              </c:numCache>
            </c:numRef>
          </c:xVal>
          <c:yVal>
            <c:numRef>
              <c:f>'500a'!$K$62:$K$121</c:f>
              <c:numCache>
                <c:formatCode>General</c:formatCode>
                <c:ptCount val="60"/>
                <c:pt idx="0">
                  <c:v>1.4979470934673449</c:v>
                </c:pt>
                <c:pt idx="1">
                  <c:v>2.2737141163290802</c:v>
                </c:pt>
                <c:pt idx="2">
                  <c:v>2.6548870390697954</c:v>
                </c:pt>
                <c:pt idx="3">
                  <c:v>2.891905544812448</c:v>
                </c:pt>
                <c:pt idx="4">
                  <c:v>3.0964139068123084</c:v>
                </c:pt>
                <c:pt idx="5">
                  <c:v>3.2229833261536007</c:v>
                </c:pt>
                <c:pt idx="6">
                  <c:v>3.3487448150965435</c:v>
                </c:pt>
                <c:pt idx="7">
                  <c:v>3.4278650533168418</c:v>
                </c:pt>
                <c:pt idx="8">
                  <c:v>3.5067964344997931</c:v>
                </c:pt>
                <c:pt idx="9">
                  <c:v>3.5614412725457041</c:v>
                </c:pt>
                <c:pt idx="10">
                  <c:v>3.6205577295395588</c:v>
                </c:pt>
                <c:pt idx="11">
                  <c:v>3.6684192172635224</c:v>
                </c:pt>
                <c:pt idx="12">
                  <c:v>3.7076644505832657</c:v>
                </c:pt>
                <c:pt idx="13">
                  <c:v>3.7535115508124681</c:v>
                </c:pt>
                <c:pt idx="14">
                  <c:v>3.7838507068081761</c:v>
                </c:pt>
                <c:pt idx="15">
                  <c:v>3.8144498991078</c:v>
                </c:pt>
                <c:pt idx="16">
                  <c:v>3.8414569263197036</c:v>
                </c:pt>
                <c:pt idx="17">
                  <c:v>3.8628813108085116</c:v>
                </c:pt>
                <c:pt idx="18">
                  <c:v>3.8881613922914946</c:v>
                </c:pt>
                <c:pt idx="19">
                  <c:v>3.9099800598836909</c:v>
                </c:pt>
                <c:pt idx="20">
                  <c:v>3.9328416940369508</c:v>
                </c:pt>
                <c:pt idx="21">
                  <c:v>3.9478247584276684</c:v>
                </c:pt>
                <c:pt idx="22">
                  <c:v>3.9649465420135055</c:v>
                </c:pt>
                <c:pt idx="23">
                  <c:v>3.9795810878049598</c:v>
                </c:pt>
                <c:pt idx="24">
                  <c:v>3.9930053726286592</c:v>
                </c:pt>
                <c:pt idx="25">
                  <c:v>4.0094345201807471</c:v>
                </c:pt>
                <c:pt idx="26">
                  <c:v>4.0205957429288981</c:v>
                </c:pt>
                <c:pt idx="27">
                  <c:v>4.0338270280448603</c:v>
                </c:pt>
                <c:pt idx="28">
                  <c:v>4.0428424869755784</c:v>
                </c:pt>
                <c:pt idx="29">
                  <c:v>4.0439480093868125</c:v>
                </c:pt>
                <c:pt idx="30">
                  <c:v>4.0244690940493477</c:v>
                </c:pt>
                <c:pt idx="31">
                  <c:v>4.0118173697169333</c:v>
                </c:pt>
                <c:pt idx="32">
                  <c:v>3.9933818481307299</c:v>
                </c:pt>
                <c:pt idx="33">
                  <c:v>3.9844150402583303</c:v>
                </c:pt>
                <c:pt idx="34">
                  <c:v>3.976795082549716</c:v>
                </c:pt>
                <c:pt idx="35">
                  <c:v>3.9691867271348453</c:v>
                </c:pt>
                <c:pt idx="36">
                  <c:v>3.9612373907376841</c:v>
                </c:pt>
                <c:pt idx="37">
                  <c:v>3.9593013907719219</c:v>
                </c:pt>
                <c:pt idx="38">
                  <c:v>3.9523638969896981</c:v>
                </c:pt>
                <c:pt idx="39">
                  <c:v>3.9404439721866127</c:v>
                </c:pt>
                <c:pt idx="40">
                  <c:v>3.9246403126023104</c:v>
                </c:pt>
                <c:pt idx="41">
                  <c:v>3.911523222243988</c:v>
                </c:pt>
                <c:pt idx="42">
                  <c:v>3.8936705542760741</c:v>
                </c:pt>
                <c:pt idx="43">
                  <c:v>3.8749320724407705</c:v>
                </c:pt>
                <c:pt idx="44">
                  <c:v>3.8533263685743666</c:v>
                </c:pt>
                <c:pt idx="45">
                  <c:v>3.8270802668852699</c:v>
                </c:pt>
                <c:pt idx="46">
                  <c:v>3.7916434302118449</c:v>
                </c:pt>
                <c:pt idx="47">
                  <c:v>3.750655380144488</c:v>
                </c:pt>
                <c:pt idx="48">
                  <c:v>3.714272321680943</c:v>
                </c:pt>
                <c:pt idx="49">
                  <c:v>3.6638741350783928</c:v>
                </c:pt>
                <c:pt idx="50">
                  <c:v>3.6010622269314516</c:v>
                </c:pt>
                <c:pt idx="51">
                  <c:v>3.5202599585250014</c:v>
                </c:pt>
                <c:pt idx="52">
                  <c:v>3.4287734714973608</c:v>
                </c:pt>
                <c:pt idx="53">
                  <c:v>3.308275681391482</c:v>
                </c:pt>
                <c:pt idx="54">
                  <c:v>3.1060150652912322</c:v>
                </c:pt>
                <c:pt idx="55">
                  <c:v>2.8506939358727275</c:v>
                </c:pt>
                <c:pt idx="56">
                  <c:v>2.4851249738285275</c:v>
                </c:pt>
                <c:pt idx="57">
                  <c:v>1.7568301471491063</c:v>
                </c:pt>
                <c:pt idx="58">
                  <c:v>0.90489761354971965</c:v>
                </c:pt>
                <c:pt idx="59">
                  <c:v>1.083374285784148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0A-44E0-BD93-4D2A80ABE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91904"/>
        <c:axId val="73092480"/>
      </c:scatterChart>
      <c:valAx>
        <c:axId val="73091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3092480"/>
        <c:crosses val="autoZero"/>
        <c:crossBetween val="midCat"/>
      </c:valAx>
      <c:valAx>
        <c:axId val="7309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09190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'500a'!$B$2:$B$418</c:f>
              <c:numCache>
                <c:formatCode>General</c:formatCode>
                <c:ptCount val="417"/>
                <c:pt idx="0">
                  <c:v>21.701751918158564</c:v>
                </c:pt>
                <c:pt idx="1">
                  <c:v>43.329782608695652</c:v>
                </c:pt>
                <c:pt idx="2">
                  <c:v>65.545933503836309</c:v>
                </c:pt>
                <c:pt idx="3">
                  <c:v>87.126342710997449</c:v>
                </c:pt>
                <c:pt idx="4">
                  <c:v>109.14791560102303</c:v>
                </c:pt>
                <c:pt idx="5">
                  <c:v>131.49875959079284</c:v>
                </c:pt>
                <c:pt idx="6">
                  <c:v>153.21070332480818</c:v>
                </c:pt>
                <c:pt idx="7">
                  <c:v>175.91025575447568</c:v>
                </c:pt>
                <c:pt idx="8">
                  <c:v>197.41893861892581</c:v>
                </c:pt>
                <c:pt idx="9">
                  <c:v>220.37264705882353</c:v>
                </c:pt>
                <c:pt idx="10">
                  <c:v>242.05520460358056</c:v>
                </c:pt>
                <c:pt idx="11">
                  <c:v>263.96597186700768</c:v>
                </c:pt>
                <c:pt idx="12">
                  <c:v>286.38086956521738</c:v>
                </c:pt>
                <c:pt idx="13">
                  <c:v>307.83615089514063</c:v>
                </c:pt>
                <c:pt idx="14">
                  <c:v>329.2247186700767</c:v>
                </c:pt>
                <c:pt idx="15">
                  <c:v>351.91751918158565</c:v>
                </c:pt>
                <c:pt idx="16">
                  <c:v>374.22086956521736</c:v>
                </c:pt>
                <c:pt idx="17">
                  <c:v>396.61226342711001</c:v>
                </c:pt>
                <c:pt idx="18">
                  <c:v>419.62584398976981</c:v>
                </c:pt>
                <c:pt idx="19">
                  <c:v>441.0759079283888</c:v>
                </c:pt>
                <c:pt idx="20">
                  <c:v>464.14702046035808</c:v>
                </c:pt>
                <c:pt idx="21">
                  <c:v>484.66432225063937</c:v>
                </c:pt>
                <c:pt idx="22">
                  <c:v>507.87754475703321</c:v>
                </c:pt>
                <c:pt idx="23">
                  <c:v>528.72356777493599</c:v>
                </c:pt>
                <c:pt idx="24">
                  <c:v>550.44007672634268</c:v>
                </c:pt>
                <c:pt idx="25">
                  <c:v>573.19340153452686</c:v>
                </c:pt>
                <c:pt idx="26">
                  <c:v>595.07056265984659</c:v>
                </c:pt>
                <c:pt idx="27">
                  <c:v>618.14607416879801</c:v>
                </c:pt>
                <c:pt idx="28">
                  <c:v>637.83203324808187</c:v>
                </c:pt>
                <c:pt idx="29">
                  <c:v>638.57368286445001</c:v>
                </c:pt>
                <c:pt idx="30">
                  <c:v>622.04269820971876</c:v>
                </c:pt>
                <c:pt idx="31">
                  <c:v>600.90583120204599</c:v>
                </c:pt>
                <c:pt idx="32">
                  <c:v>578.80129156010219</c:v>
                </c:pt>
                <c:pt idx="33">
                  <c:v>556.13445012787724</c:v>
                </c:pt>
                <c:pt idx="34">
                  <c:v>534.13411764705882</c:v>
                </c:pt>
                <c:pt idx="35">
                  <c:v>511.91892583120199</c:v>
                </c:pt>
                <c:pt idx="36">
                  <c:v>489.34364450127873</c:v>
                </c:pt>
                <c:pt idx="37">
                  <c:v>467.04138107416878</c:v>
                </c:pt>
                <c:pt idx="38">
                  <c:v>444.8113299232736</c:v>
                </c:pt>
                <c:pt idx="39">
                  <c:v>422.66754475703323</c:v>
                </c:pt>
                <c:pt idx="40">
                  <c:v>401.06529411764706</c:v>
                </c:pt>
                <c:pt idx="41">
                  <c:v>379.55345268542197</c:v>
                </c:pt>
                <c:pt idx="42">
                  <c:v>357.49462915601026</c:v>
                </c:pt>
                <c:pt idx="43">
                  <c:v>335.67639386189256</c:v>
                </c:pt>
                <c:pt idx="44">
                  <c:v>314.7298337595908</c:v>
                </c:pt>
                <c:pt idx="45">
                  <c:v>292.04049872122761</c:v>
                </c:pt>
                <c:pt idx="46">
                  <c:v>268.93011508951406</c:v>
                </c:pt>
                <c:pt idx="47">
                  <c:v>248.09534526854219</c:v>
                </c:pt>
                <c:pt idx="48">
                  <c:v>226.24305626598465</c:v>
                </c:pt>
                <c:pt idx="49">
                  <c:v>203.38673913043476</c:v>
                </c:pt>
                <c:pt idx="50">
                  <c:v>181.90864450127876</c:v>
                </c:pt>
                <c:pt idx="51">
                  <c:v>160.43725063938621</c:v>
                </c:pt>
                <c:pt idx="52">
                  <c:v>138.31984654731457</c:v>
                </c:pt>
                <c:pt idx="53">
                  <c:v>112.97355498721227</c:v>
                </c:pt>
                <c:pt idx="54">
                  <c:v>91.756918158567771</c:v>
                </c:pt>
                <c:pt idx="55">
                  <c:v>70.083695652173915</c:v>
                </c:pt>
                <c:pt idx="56">
                  <c:v>48.978976982097187</c:v>
                </c:pt>
                <c:pt idx="57">
                  <c:v>26.33850383631713</c:v>
                </c:pt>
                <c:pt idx="58">
                  <c:v>5.0106777493606138</c:v>
                </c:pt>
                <c:pt idx="59">
                  <c:v>0.71542199488491043</c:v>
                </c:pt>
                <c:pt idx="60">
                  <c:v>1.4485549872122763</c:v>
                </c:pt>
                <c:pt idx="61">
                  <c:v>23.267838874680304</c:v>
                </c:pt>
                <c:pt idx="62">
                  <c:v>45.730063938618926</c:v>
                </c:pt>
                <c:pt idx="63">
                  <c:v>66.611099744245521</c:v>
                </c:pt>
                <c:pt idx="64">
                  <c:v>89.377634271099737</c:v>
                </c:pt>
                <c:pt idx="65">
                  <c:v>112.35796675191816</c:v>
                </c:pt>
                <c:pt idx="66">
                  <c:v>135.13067774936061</c:v>
                </c:pt>
                <c:pt idx="67">
                  <c:v>158.47870843989767</c:v>
                </c:pt>
                <c:pt idx="68">
                  <c:v>180.39185421994884</c:v>
                </c:pt>
                <c:pt idx="69">
                  <c:v>201.93613810741684</c:v>
                </c:pt>
                <c:pt idx="70">
                  <c:v>223.9997186700767</c:v>
                </c:pt>
                <c:pt idx="71">
                  <c:v>245.20634271099743</c:v>
                </c:pt>
                <c:pt idx="72">
                  <c:v>267.4636956521739</c:v>
                </c:pt>
                <c:pt idx="73">
                  <c:v>290.45820971867005</c:v>
                </c:pt>
                <c:pt idx="74">
                  <c:v>311.44262148337594</c:v>
                </c:pt>
                <c:pt idx="75">
                  <c:v>334.19048593350379</c:v>
                </c:pt>
                <c:pt idx="76">
                  <c:v>355.60652173913041</c:v>
                </c:pt>
                <c:pt idx="77">
                  <c:v>378.98989769820969</c:v>
                </c:pt>
                <c:pt idx="78">
                  <c:v>399.85622762148336</c:v>
                </c:pt>
                <c:pt idx="79">
                  <c:v>423.15075447570331</c:v>
                </c:pt>
                <c:pt idx="80">
                  <c:v>445.07140664961634</c:v>
                </c:pt>
                <c:pt idx="81">
                  <c:v>467.14175191815855</c:v>
                </c:pt>
                <c:pt idx="82">
                  <c:v>488.3899872122762</c:v>
                </c:pt>
                <c:pt idx="83">
                  <c:v>512.04415601023015</c:v>
                </c:pt>
                <c:pt idx="84">
                  <c:v>532.84718670076722</c:v>
                </c:pt>
                <c:pt idx="85">
                  <c:v>554.43873401534518</c:v>
                </c:pt>
                <c:pt idx="86">
                  <c:v>577.79503836317133</c:v>
                </c:pt>
                <c:pt idx="87">
                  <c:v>599.33534526854226</c:v>
                </c:pt>
                <c:pt idx="88">
                  <c:v>621.38551150895137</c:v>
                </c:pt>
                <c:pt idx="89">
                  <c:v>638.53042199488482</c:v>
                </c:pt>
                <c:pt idx="90">
                  <c:v>638.92232736572885</c:v>
                </c:pt>
                <c:pt idx="91">
                  <c:v>622.93677749360609</c:v>
                </c:pt>
                <c:pt idx="92">
                  <c:v>600.96460358056265</c:v>
                </c:pt>
                <c:pt idx="93">
                  <c:v>578.44386189258319</c:v>
                </c:pt>
                <c:pt idx="94">
                  <c:v>556.68645780051156</c:v>
                </c:pt>
                <c:pt idx="95">
                  <c:v>534.20084398976985</c:v>
                </c:pt>
                <c:pt idx="96">
                  <c:v>511.6930434782609</c:v>
                </c:pt>
                <c:pt idx="97">
                  <c:v>489.48672634271094</c:v>
                </c:pt>
                <c:pt idx="98">
                  <c:v>467.20245524296678</c:v>
                </c:pt>
                <c:pt idx="99">
                  <c:v>445.18703324808183</c:v>
                </c:pt>
                <c:pt idx="100">
                  <c:v>423.12837595907928</c:v>
                </c:pt>
                <c:pt idx="101">
                  <c:v>401.36451406649616</c:v>
                </c:pt>
                <c:pt idx="102">
                  <c:v>379.33429667519175</c:v>
                </c:pt>
                <c:pt idx="103">
                  <c:v>357.98979539641942</c:v>
                </c:pt>
                <c:pt idx="104">
                  <c:v>335.80822250639386</c:v>
                </c:pt>
                <c:pt idx="105">
                  <c:v>314.12262148337601</c:v>
                </c:pt>
                <c:pt idx="106">
                  <c:v>292.49268542199485</c:v>
                </c:pt>
                <c:pt idx="107">
                  <c:v>269.1690409207161</c:v>
                </c:pt>
                <c:pt idx="108">
                  <c:v>247.48236572890022</c:v>
                </c:pt>
                <c:pt idx="109">
                  <c:v>226.34727621483376</c:v>
                </c:pt>
                <c:pt idx="110">
                  <c:v>203.11540920716109</c:v>
                </c:pt>
                <c:pt idx="111">
                  <c:v>182.31455242966754</c:v>
                </c:pt>
                <c:pt idx="112">
                  <c:v>159.57764705882352</c:v>
                </c:pt>
                <c:pt idx="113">
                  <c:v>137.64425831202044</c:v>
                </c:pt>
                <c:pt idx="114">
                  <c:v>116.06948849104859</c:v>
                </c:pt>
                <c:pt idx="115">
                  <c:v>92.503503836317122</c:v>
                </c:pt>
                <c:pt idx="116">
                  <c:v>70.382352941176464</c:v>
                </c:pt>
                <c:pt idx="117">
                  <c:v>49.21254475703325</c:v>
                </c:pt>
                <c:pt idx="118">
                  <c:v>26.496150895140662</c:v>
                </c:pt>
                <c:pt idx="119">
                  <c:v>4.6423913043478269</c:v>
                </c:pt>
                <c:pt idx="120">
                  <c:v>0.32063938618925825</c:v>
                </c:pt>
                <c:pt idx="121">
                  <c:v>11.0819820971867</c:v>
                </c:pt>
                <c:pt idx="122">
                  <c:v>33.613964194373402</c:v>
                </c:pt>
                <c:pt idx="123">
                  <c:v>56.190025575447571</c:v>
                </c:pt>
                <c:pt idx="124">
                  <c:v>78.592365728900248</c:v>
                </c:pt>
                <c:pt idx="125">
                  <c:v>100.79164961636828</c:v>
                </c:pt>
                <c:pt idx="126">
                  <c:v>123.21144501278772</c:v>
                </c:pt>
                <c:pt idx="127">
                  <c:v>144.22650895140663</c:v>
                </c:pt>
                <c:pt idx="128">
                  <c:v>165.75650895140663</c:v>
                </c:pt>
                <c:pt idx="129">
                  <c:v>187.57281329923273</c:v>
                </c:pt>
                <c:pt idx="130">
                  <c:v>210.07487212276214</c:v>
                </c:pt>
                <c:pt idx="131">
                  <c:v>232.04140664961636</c:v>
                </c:pt>
                <c:pt idx="132">
                  <c:v>255.38232736572888</c:v>
                </c:pt>
                <c:pt idx="133">
                  <c:v>275.95425831202044</c:v>
                </c:pt>
                <c:pt idx="134">
                  <c:v>299.90928388746801</c:v>
                </c:pt>
                <c:pt idx="135">
                  <c:v>321.84877237851663</c:v>
                </c:pt>
                <c:pt idx="136">
                  <c:v>344.53439897698212</c:v>
                </c:pt>
                <c:pt idx="137">
                  <c:v>366.12277493606132</c:v>
                </c:pt>
                <c:pt idx="138">
                  <c:v>387.84666240409206</c:v>
                </c:pt>
                <c:pt idx="139">
                  <c:v>410.42300511508955</c:v>
                </c:pt>
                <c:pt idx="140">
                  <c:v>431.9428644501279</c:v>
                </c:pt>
                <c:pt idx="141">
                  <c:v>453.42436061381073</c:v>
                </c:pt>
                <c:pt idx="142">
                  <c:v>477.60034526854218</c:v>
                </c:pt>
                <c:pt idx="143">
                  <c:v>497.98499999999996</c:v>
                </c:pt>
                <c:pt idx="144">
                  <c:v>520.05464194373394</c:v>
                </c:pt>
                <c:pt idx="145">
                  <c:v>541.3578132992327</c:v>
                </c:pt>
                <c:pt idx="146">
                  <c:v>564.724283887468</c:v>
                </c:pt>
                <c:pt idx="147">
                  <c:v>586.72677749360616</c:v>
                </c:pt>
                <c:pt idx="148">
                  <c:v>608.30377237851667</c:v>
                </c:pt>
                <c:pt idx="149">
                  <c:v>630.05840153452675</c:v>
                </c:pt>
                <c:pt idx="150">
                  <c:v>635.38712276214835</c:v>
                </c:pt>
                <c:pt idx="151">
                  <c:v>610.11799232736576</c:v>
                </c:pt>
                <c:pt idx="152">
                  <c:v>588.62462915601009</c:v>
                </c:pt>
                <c:pt idx="153">
                  <c:v>566.14757033248077</c:v>
                </c:pt>
                <c:pt idx="154">
                  <c:v>544.06760869565221</c:v>
                </c:pt>
                <c:pt idx="155">
                  <c:v>521.4779283887467</c:v>
                </c:pt>
                <c:pt idx="156">
                  <c:v>499.59530690537088</c:v>
                </c:pt>
                <c:pt idx="157">
                  <c:v>477.23232736572885</c:v>
                </c:pt>
                <c:pt idx="158">
                  <c:v>455.09398976982101</c:v>
                </c:pt>
                <c:pt idx="159">
                  <c:v>433.43809462915596</c:v>
                </c:pt>
                <c:pt idx="160">
                  <c:v>411.00358056265986</c:v>
                </c:pt>
                <c:pt idx="161">
                  <c:v>389.05272378516628</c:v>
                </c:pt>
                <c:pt idx="162">
                  <c:v>367.08054987212273</c:v>
                </c:pt>
                <c:pt idx="163">
                  <c:v>344.77511508951409</c:v>
                </c:pt>
                <c:pt idx="164">
                  <c:v>323.92046035805629</c:v>
                </c:pt>
                <c:pt idx="165">
                  <c:v>301.92989769820974</c:v>
                </c:pt>
                <c:pt idx="166">
                  <c:v>278.68767263427111</c:v>
                </c:pt>
                <c:pt idx="167">
                  <c:v>256.71938618925827</c:v>
                </c:pt>
                <c:pt idx="168">
                  <c:v>235.18649616368285</c:v>
                </c:pt>
                <c:pt idx="169">
                  <c:v>212.75281329923274</c:v>
                </c:pt>
                <c:pt idx="170">
                  <c:v>190.99925831202043</c:v>
                </c:pt>
                <c:pt idx="171">
                  <c:v>168.66157289002555</c:v>
                </c:pt>
                <c:pt idx="172">
                  <c:v>147.7225831202046</c:v>
                </c:pt>
                <c:pt idx="173">
                  <c:v>125.86975703324809</c:v>
                </c:pt>
                <c:pt idx="174">
                  <c:v>101.4510358056266</c:v>
                </c:pt>
                <c:pt idx="175">
                  <c:v>79.706138107416876</c:v>
                </c:pt>
                <c:pt idx="176">
                  <c:v>57.857736572890026</c:v>
                </c:pt>
                <c:pt idx="177">
                  <c:v>36.501176470588234</c:v>
                </c:pt>
                <c:pt idx="178">
                  <c:v>13.728887468030688</c:v>
                </c:pt>
                <c:pt idx="179">
                  <c:v>0.6245140664961637</c:v>
                </c:pt>
                <c:pt idx="180">
                  <c:v>4.404283887468031</c:v>
                </c:pt>
                <c:pt idx="181">
                  <c:v>25.571189258312018</c:v>
                </c:pt>
                <c:pt idx="182">
                  <c:v>47.97588235294117</c:v>
                </c:pt>
                <c:pt idx="183">
                  <c:v>70.104565217391297</c:v>
                </c:pt>
                <c:pt idx="184">
                  <c:v>93.210140664961642</c:v>
                </c:pt>
                <c:pt idx="185">
                  <c:v>115.2199104859335</c:v>
                </c:pt>
                <c:pt idx="186">
                  <c:v>136.98375959079283</c:v>
                </c:pt>
                <c:pt idx="187">
                  <c:v>159.61143222506394</c:v>
                </c:pt>
                <c:pt idx="188">
                  <c:v>181.58746803069056</c:v>
                </c:pt>
                <c:pt idx="189">
                  <c:v>203.67057544757034</c:v>
                </c:pt>
                <c:pt idx="190">
                  <c:v>224.95214833759593</c:v>
                </c:pt>
                <c:pt idx="191">
                  <c:v>247.21858056265984</c:v>
                </c:pt>
                <c:pt idx="192">
                  <c:v>270.04759590792833</c:v>
                </c:pt>
                <c:pt idx="193">
                  <c:v>292.33971867007671</c:v>
                </c:pt>
                <c:pt idx="194">
                  <c:v>315.60893861892578</c:v>
                </c:pt>
                <c:pt idx="195">
                  <c:v>337.42086956521734</c:v>
                </c:pt>
                <c:pt idx="196">
                  <c:v>358.8235805626598</c:v>
                </c:pt>
                <c:pt idx="197">
                  <c:v>382.00427109974419</c:v>
                </c:pt>
                <c:pt idx="198">
                  <c:v>403.43209718670079</c:v>
                </c:pt>
                <c:pt idx="199">
                  <c:v>424.8567774936061</c:v>
                </c:pt>
                <c:pt idx="200">
                  <c:v>447.83833759590794</c:v>
                </c:pt>
                <c:pt idx="201">
                  <c:v>469.71865728900258</c:v>
                </c:pt>
                <c:pt idx="202">
                  <c:v>491.7576726342711</c:v>
                </c:pt>
                <c:pt idx="203">
                  <c:v>513.45947570332476</c:v>
                </c:pt>
                <c:pt idx="204">
                  <c:v>535.44452685421982</c:v>
                </c:pt>
                <c:pt idx="205">
                  <c:v>558.43668797953956</c:v>
                </c:pt>
                <c:pt idx="206">
                  <c:v>579.90283887468024</c:v>
                </c:pt>
                <c:pt idx="207">
                  <c:v>602.36042199488486</c:v>
                </c:pt>
                <c:pt idx="208">
                  <c:v>623.7687723785167</c:v>
                </c:pt>
                <c:pt idx="209">
                  <c:v>638.49636828644498</c:v>
                </c:pt>
                <c:pt idx="210">
                  <c:v>630.82107416879796</c:v>
                </c:pt>
                <c:pt idx="211">
                  <c:v>606.66352941176467</c:v>
                </c:pt>
                <c:pt idx="212">
                  <c:v>584.61636828644498</c:v>
                </c:pt>
                <c:pt idx="213">
                  <c:v>562.90084398976978</c:v>
                </c:pt>
                <c:pt idx="214">
                  <c:v>539.81369565217392</c:v>
                </c:pt>
                <c:pt idx="215">
                  <c:v>517.66039641943735</c:v>
                </c:pt>
                <c:pt idx="216">
                  <c:v>495.5992327365729</c:v>
                </c:pt>
                <c:pt idx="217">
                  <c:v>473.11106138107414</c:v>
                </c:pt>
                <c:pt idx="218">
                  <c:v>451.64296675191815</c:v>
                </c:pt>
                <c:pt idx="219">
                  <c:v>429.43945012787725</c:v>
                </c:pt>
                <c:pt idx="220">
                  <c:v>407.39462915601024</c:v>
                </c:pt>
                <c:pt idx="221">
                  <c:v>384.60737851662401</c:v>
                </c:pt>
                <c:pt idx="222">
                  <c:v>362.8065856777493</c:v>
                </c:pt>
                <c:pt idx="223">
                  <c:v>341.74248081841432</c:v>
                </c:pt>
                <c:pt idx="224">
                  <c:v>319.55115089514061</c:v>
                </c:pt>
                <c:pt idx="225">
                  <c:v>297.34312020460357</c:v>
                </c:pt>
                <c:pt idx="226">
                  <c:v>276.45586956521737</c:v>
                </c:pt>
                <c:pt idx="227">
                  <c:v>253.13443734015345</c:v>
                </c:pt>
                <c:pt idx="228">
                  <c:v>231.33436061381073</c:v>
                </c:pt>
                <c:pt idx="229">
                  <c:v>210.27494884910485</c:v>
                </c:pt>
                <c:pt idx="230">
                  <c:v>187.13230179028136</c:v>
                </c:pt>
                <c:pt idx="231">
                  <c:v>166.04707161125316</c:v>
                </c:pt>
                <c:pt idx="232">
                  <c:v>144.07450127877237</c:v>
                </c:pt>
                <c:pt idx="233">
                  <c:v>122.26712276214832</c:v>
                </c:pt>
                <c:pt idx="234">
                  <c:v>97.431508951406641</c:v>
                </c:pt>
                <c:pt idx="235">
                  <c:v>75.981982097186702</c:v>
                </c:pt>
                <c:pt idx="236">
                  <c:v>54.258542199488488</c:v>
                </c:pt>
                <c:pt idx="237">
                  <c:v>31.555460358056262</c:v>
                </c:pt>
                <c:pt idx="238">
                  <c:v>10.179398976982098</c:v>
                </c:pt>
                <c:pt idx="239">
                  <c:v>0.53086956521739137</c:v>
                </c:pt>
                <c:pt idx="240">
                  <c:v>8.1381841432225066</c:v>
                </c:pt>
                <c:pt idx="241">
                  <c:v>30.038797953964192</c:v>
                </c:pt>
                <c:pt idx="242">
                  <c:v>51.962992327365733</c:v>
                </c:pt>
                <c:pt idx="243">
                  <c:v>74.415754475703324</c:v>
                </c:pt>
                <c:pt idx="244">
                  <c:v>96.711432225063945</c:v>
                </c:pt>
                <c:pt idx="245">
                  <c:v>118.66202046035805</c:v>
                </c:pt>
                <c:pt idx="246">
                  <c:v>141.71430946291559</c:v>
                </c:pt>
                <c:pt idx="247">
                  <c:v>163.15560102301791</c:v>
                </c:pt>
                <c:pt idx="248">
                  <c:v>185.31230179028131</c:v>
                </c:pt>
                <c:pt idx="249">
                  <c:v>207.9409718670077</c:v>
                </c:pt>
                <c:pt idx="250">
                  <c:v>228.89012787723783</c:v>
                </c:pt>
                <c:pt idx="251">
                  <c:v>251.38035805626598</c:v>
                </c:pt>
                <c:pt idx="252">
                  <c:v>274.68558823529412</c:v>
                </c:pt>
                <c:pt idx="253">
                  <c:v>296.57978260869567</c:v>
                </c:pt>
                <c:pt idx="254">
                  <c:v>318.18787723785164</c:v>
                </c:pt>
                <c:pt idx="255">
                  <c:v>340.93795396419432</c:v>
                </c:pt>
                <c:pt idx="256">
                  <c:v>362.70813299232736</c:v>
                </c:pt>
                <c:pt idx="257">
                  <c:v>384.25694373401529</c:v>
                </c:pt>
                <c:pt idx="258">
                  <c:v>407.72900255754479</c:v>
                </c:pt>
                <c:pt idx="259">
                  <c:v>428.65494884910481</c:v>
                </c:pt>
                <c:pt idx="260">
                  <c:v>450.70920716112528</c:v>
                </c:pt>
                <c:pt idx="261">
                  <c:v>472.58897698209717</c:v>
                </c:pt>
                <c:pt idx="262">
                  <c:v>496.00870843989765</c:v>
                </c:pt>
                <c:pt idx="263">
                  <c:v>517.1141560102302</c:v>
                </c:pt>
                <c:pt idx="264">
                  <c:v>539.43730179028125</c:v>
                </c:pt>
                <c:pt idx="265">
                  <c:v>561.37443734015335</c:v>
                </c:pt>
                <c:pt idx="266">
                  <c:v>582.9761253196931</c:v>
                </c:pt>
                <c:pt idx="267">
                  <c:v>606.43763427109968</c:v>
                </c:pt>
                <c:pt idx="268">
                  <c:v>627.94167519181588</c:v>
                </c:pt>
                <c:pt idx="269">
                  <c:v>638.50941176470576</c:v>
                </c:pt>
                <c:pt idx="270">
                  <c:v>628.70804347826083</c:v>
                </c:pt>
                <c:pt idx="271">
                  <c:v>604.98524296675191</c:v>
                </c:pt>
                <c:pt idx="272">
                  <c:v>582.43111253196935</c:v>
                </c:pt>
                <c:pt idx="273">
                  <c:v>559.99592071611255</c:v>
                </c:pt>
                <c:pt idx="274">
                  <c:v>538.75072890025569</c:v>
                </c:pt>
                <c:pt idx="275">
                  <c:v>516.86478260869569</c:v>
                </c:pt>
                <c:pt idx="276">
                  <c:v>495.66294117647061</c:v>
                </c:pt>
                <c:pt idx="277">
                  <c:v>473.27130434782606</c:v>
                </c:pt>
                <c:pt idx="278">
                  <c:v>451.45923273657291</c:v>
                </c:pt>
                <c:pt idx="279">
                  <c:v>429.30103580562661</c:v>
                </c:pt>
                <c:pt idx="280">
                  <c:v>407.40081841432226</c:v>
                </c:pt>
                <c:pt idx="281">
                  <c:v>385.49841432225065</c:v>
                </c:pt>
                <c:pt idx="282">
                  <c:v>362.84037084398977</c:v>
                </c:pt>
                <c:pt idx="283">
                  <c:v>340.13176470588235</c:v>
                </c:pt>
                <c:pt idx="284">
                  <c:v>318.05728900255752</c:v>
                </c:pt>
                <c:pt idx="285">
                  <c:v>296.62714833759594</c:v>
                </c:pt>
                <c:pt idx="286">
                  <c:v>274.42372122762146</c:v>
                </c:pt>
                <c:pt idx="287">
                  <c:v>253.1043734015345</c:v>
                </c:pt>
                <c:pt idx="288">
                  <c:v>229.53016624040922</c:v>
                </c:pt>
                <c:pt idx="289">
                  <c:v>208.49519181585677</c:v>
                </c:pt>
                <c:pt idx="290">
                  <c:v>185.90386189258314</c:v>
                </c:pt>
                <c:pt idx="291">
                  <c:v>164.57696930946292</c:v>
                </c:pt>
                <c:pt idx="292">
                  <c:v>142.12351662404092</c:v>
                </c:pt>
                <c:pt idx="293">
                  <c:v>120.41280051150893</c:v>
                </c:pt>
                <c:pt idx="294">
                  <c:v>96.323094629156003</c:v>
                </c:pt>
                <c:pt idx="295">
                  <c:v>74.634219948849108</c:v>
                </c:pt>
                <c:pt idx="296">
                  <c:v>53.670959079283882</c:v>
                </c:pt>
                <c:pt idx="297">
                  <c:v>31.226854219948848</c:v>
                </c:pt>
                <c:pt idx="298">
                  <c:v>9.1989641943734011</c:v>
                </c:pt>
                <c:pt idx="299">
                  <c:v>0.3085549872122762</c:v>
                </c:pt>
                <c:pt idx="300">
                  <c:v>13.474718670076728</c:v>
                </c:pt>
                <c:pt idx="301">
                  <c:v>36.381713554987215</c:v>
                </c:pt>
                <c:pt idx="302">
                  <c:v>58.527148337595904</c:v>
                </c:pt>
                <c:pt idx="303">
                  <c:v>80.67562659846547</c:v>
                </c:pt>
                <c:pt idx="304">
                  <c:v>103.19398976982099</c:v>
                </c:pt>
                <c:pt idx="305">
                  <c:v>125.89515345268541</c:v>
                </c:pt>
                <c:pt idx="306">
                  <c:v>147.0203452685422</c:v>
                </c:pt>
                <c:pt idx="307">
                  <c:v>168.93950127877238</c:v>
                </c:pt>
                <c:pt idx="308">
                  <c:v>191.20427109974423</c:v>
                </c:pt>
                <c:pt idx="309">
                  <c:v>213.95323529411763</c:v>
                </c:pt>
                <c:pt idx="310">
                  <c:v>234.73624040920714</c:v>
                </c:pt>
                <c:pt idx="311">
                  <c:v>257.87187979539641</c:v>
                </c:pt>
                <c:pt idx="312">
                  <c:v>279.04826086956518</c:v>
                </c:pt>
                <c:pt idx="313">
                  <c:v>302.76519181585678</c:v>
                </c:pt>
                <c:pt idx="314">
                  <c:v>324.59812020460356</c:v>
                </c:pt>
                <c:pt idx="315">
                  <c:v>346.85450127877237</c:v>
                </c:pt>
                <c:pt idx="316">
                  <c:v>369.00696930946287</c:v>
                </c:pt>
                <c:pt idx="317">
                  <c:v>391.25322250639391</c:v>
                </c:pt>
                <c:pt idx="318">
                  <c:v>412.61101023017903</c:v>
                </c:pt>
                <c:pt idx="319">
                  <c:v>436.00535805626595</c:v>
                </c:pt>
                <c:pt idx="320">
                  <c:v>457.09391304347827</c:v>
                </c:pt>
                <c:pt idx="321">
                  <c:v>479.09901534526858</c:v>
                </c:pt>
                <c:pt idx="322">
                  <c:v>501.04867007672635</c:v>
                </c:pt>
                <c:pt idx="323">
                  <c:v>522.69400255754465</c:v>
                </c:pt>
                <c:pt idx="324">
                  <c:v>546.18708439897694</c:v>
                </c:pt>
                <c:pt idx="325">
                  <c:v>567.43929667519183</c:v>
                </c:pt>
                <c:pt idx="326">
                  <c:v>589.62167519181583</c:v>
                </c:pt>
                <c:pt idx="327">
                  <c:v>611.56379795396424</c:v>
                </c:pt>
                <c:pt idx="328">
                  <c:v>633.24924552429661</c:v>
                </c:pt>
                <c:pt idx="329">
                  <c:v>633.65226342710992</c:v>
                </c:pt>
                <c:pt idx="330">
                  <c:v>608.11084398976982</c:v>
                </c:pt>
                <c:pt idx="331">
                  <c:v>586.54964194373395</c:v>
                </c:pt>
                <c:pt idx="332">
                  <c:v>564.93767263427117</c:v>
                </c:pt>
                <c:pt idx="333">
                  <c:v>543.28792838874665</c:v>
                </c:pt>
                <c:pt idx="334">
                  <c:v>520.84338874680293</c:v>
                </c:pt>
                <c:pt idx="335">
                  <c:v>498.58466751918161</c:v>
                </c:pt>
                <c:pt idx="336">
                  <c:v>476.51801790281326</c:v>
                </c:pt>
                <c:pt idx="337">
                  <c:v>454.05025575447576</c:v>
                </c:pt>
                <c:pt idx="338">
                  <c:v>432.36112531969309</c:v>
                </c:pt>
                <c:pt idx="339">
                  <c:v>409.93759590792843</c:v>
                </c:pt>
                <c:pt idx="340">
                  <c:v>388.23101023017898</c:v>
                </c:pt>
                <c:pt idx="341">
                  <c:v>366.23043478260871</c:v>
                </c:pt>
                <c:pt idx="342">
                  <c:v>344.29492327365728</c:v>
                </c:pt>
                <c:pt idx="343">
                  <c:v>322.66374680306905</c:v>
                </c:pt>
                <c:pt idx="344">
                  <c:v>299.66432225063937</c:v>
                </c:pt>
                <c:pt idx="345">
                  <c:v>277.22731457800512</c:v>
                </c:pt>
                <c:pt idx="346">
                  <c:v>255.42008951406646</c:v>
                </c:pt>
                <c:pt idx="347">
                  <c:v>234.31934782608695</c:v>
                </c:pt>
                <c:pt idx="348">
                  <c:v>210.99722506393863</c:v>
                </c:pt>
                <c:pt idx="349">
                  <c:v>189.6898081841432</c:v>
                </c:pt>
                <c:pt idx="350">
                  <c:v>167.09630434782608</c:v>
                </c:pt>
                <c:pt idx="351">
                  <c:v>146.18134271099746</c:v>
                </c:pt>
                <c:pt idx="352">
                  <c:v>124.22250639386188</c:v>
                </c:pt>
                <c:pt idx="353">
                  <c:v>100.43228900255754</c:v>
                </c:pt>
                <c:pt idx="354">
                  <c:v>78.024565217391299</c:v>
                </c:pt>
                <c:pt idx="355">
                  <c:v>56.976023017902811</c:v>
                </c:pt>
                <c:pt idx="356">
                  <c:v>36.14126598465473</c:v>
                </c:pt>
                <c:pt idx="357">
                  <c:v>13.324769820971868</c:v>
                </c:pt>
                <c:pt idx="358">
                  <c:v>0.5613554987212277</c:v>
                </c:pt>
                <c:pt idx="359">
                  <c:v>7.3144245524296672</c:v>
                </c:pt>
                <c:pt idx="360">
                  <c:v>29.178925831202047</c:v>
                </c:pt>
                <c:pt idx="361">
                  <c:v>51.914104859335033</c:v>
                </c:pt>
                <c:pt idx="362">
                  <c:v>74.039782608695646</c:v>
                </c:pt>
                <c:pt idx="363">
                  <c:v>96.362097186700765</c:v>
                </c:pt>
                <c:pt idx="364">
                  <c:v>118.06386189258311</c:v>
                </c:pt>
                <c:pt idx="365">
                  <c:v>140.78755754475702</c:v>
                </c:pt>
                <c:pt idx="366">
                  <c:v>162.65069053708439</c:v>
                </c:pt>
                <c:pt idx="367">
                  <c:v>185.02051150895139</c:v>
                </c:pt>
                <c:pt idx="368">
                  <c:v>206.68961636828644</c:v>
                </c:pt>
                <c:pt idx="369">
                  <c:v>228.51676470588234</c:v>
                </c:pt>
                <c:pt idx="370">
                  <c:v>251.55241687979537</c:v>
                </c:pt>
                <c:pt idx="371">
                  <c:v>272.48976982097184</c:v>
                </c:pt>
                <c:pt idx="372">
                  <c:v>296.05673913043478</c:v>
                </c:pt>
                <c:pt idx="373">
                  <c:v>317.945652173913</c:v>
                </c:pt>
                <c:pt idx="374">
                  <c:v>339.51521739130436</c:v>
                </c:pt>
                <c:pt idx="375">
                  <c:v>362.52069053708436</c:v>
                </c:pt>
                <c:pt idx="376">
                  <c:v>383.95745524296672</c:v>
                </c:pt>
                <c:pt idx="377">
                  <c:v>405.62984654731457</c:v>
                </c:pt>
                <c:pt idx="378">
                  <c:v>427.72367007672636</c:v>
                </c:pt>
                <c:pt idx="379">
                  <c:v>451.37148337595909</c:v>
                </c:pt>
                <c:pt idx="380">
                  <c:v>472.30528132992328</c:v>
                </c:pt>
                <c:pt idx="381">
                  <c:v>494.36200767263426</c:v>
                </c:pt>
                <c:pt idx="382">
                  <c:v>515.94682864450124</c:v>
                </c:pt>
                <c:pt idx="383">
                  <c:v>538.12112531969296</c:v>
                </c:pt>
                <c:pt idx="384">
                  <c:v>561.37800511508942</c:v>
                </c:pt>
                <c:pt idx="385">
                  <c:v>583.1532608695652</c:v>
                </c:pt>
                <c:pt idx="386">
                  <c:v>604.68273657289001</c:v>
                </c:pt>
                <c:pt idx="387">
                  <c:v>626.53308184143225</c:v>
                </c:pt>
                <c:pt idx="388">
                  <c:v>637.64322250639384</c:v>
                </c:pt>
                <c:pt idx="389">
                  <c:v>613.39737851662403</c:v>
                </c:pt>
                <c:pt idx="390">
                  <c:v>591.34544757033257</c:v>
                </c:pt>
                <c:pt idx="391">
                  <c:v>569.12349104859334</c:v>
                </c:pt>
                <c:pt idx="392">
                  <c:v>547.15132992327358</c:v>
                </c:pt>
                <c:pt idx="393">
                  <c:v>524.54998721227616</c:v>
                </c:pt>
                <c:pt idx="394">
                  <c:v>502.36003836317133</c:v>
                </c:pt>
                <c:pt idx="395">
                  <c:v>480.28116368286447</c:v>
                </c:pt>
                <c:pt idx="396">
                  <c:v>458.26699488491045</c:v>
                </c:pt>
                <c:pt idx="397">
                  <c:v>436.0781457800511</c:v>
                </c:pt>
                <c:pt idx="398">
                  <c:v>413.44836317135548</c:v>
                </c:pt>
                <c:pt idx="399">
                  <c:v>391.45741687979535</c:v>
                </c:pt>
                <c:pt idx="400">
                  <c:v>369.67913043478262</c:v>
                </c:pt>
                <c:pt idx="401">
                  <c:v>348.25113810741686</c:v>
                </c:pt>
                <c:pt idx="402">
                  <c:v>326.03347826086957</c:v>
                </c:pt>
                <c:pt idx="403">
                  <c:v>304.2824040920716</c:v>
                </c:pt>
                <c:pt idx="404">
                  <c:v>282.71191815856776</c:v>
                </c:pt>
                <c:pt idx="405">
                  <c:v>259.92626598465472</c:v>
                </c:pt>
                <c:pt idx="406">
                  <c:v>237.59516624040918</c:v>
                </c:pt>
                <c:pt idx="407">
                  <c:v>216.02947570332478</c:v>
                </c:pt>
                <c:pt idx="408">
                  <c:v>193.30136828644501</c:v>
                </c:pt>
                <c:pt idx="409">
                  <c:v>172.09338874680307</c:v>
                </c:pt>
                <c:pt idx="410">
                  <c:v>149.42942455242965</c:v>
                </c:pt>
                <c:pt idx="411">
                  <c:v>127.70333759590794</c:v>
                </c:pt>
                <c:pt idx="412">
                  <c:v>104.65434782608696</c:v>
                </c:pt>
                <c:pt idx="413">
                  <c:v>82.638836317135542</c:v>
                </c:pt>
                <c:pt idx="414">
                  <c:v>60.893388746803069</c:v>
                </c:pt>
                <c:pt idx="415">
                  <c:v>38.238363171355495</c:v>
                </c:pt>
                <c:pt idx="416">
                  <c:v>16.580677749360614</c:v>
                </c:pt>
              </c:numCache>
            </c:numRef>
          </c:xVal>
          <c:yVal>
            <c:numRef>
              <c:f>'500a'!$E$2:$E$418</c:f>
              <c:numCache>
                <c:formatCode>General</c:formatCode>
                <c:ptCount val="417"/>
                <c:pt idx="1">
                  <c:v>2.9107905567434167</c:v>
                </c:pt>
                <c:pt idx="2">
                  <c:v>3.0944288799829165</c:v>
                </c:pt>
                <c:pt idx="3">
                  <c:v>3.2379944717072786</c:v>
                </c:pt>
                <c:pt idx="4">
                  <c:v>3.3559346583413534</c:v>
                </c:pt>
                <c:pt idx="5">
                  <c:v>3.4325129341378</c:v>
                </c:pt>
                <c:pt idx="6">
                  <c:v>3.5066776435028051</c:v>
                </c:pt>
                <c:pt idx="7">
                  <c:v>3.5655033415719042</c:v>
                </c:pt>
                <c:pt idx="8">
                  <c:v>3.6137179769929753</c:v>
                </c:pt>
                <c:pt idx="9">
                  <c:v>3.6722079918042199</c:v>
                </c:pt>
                <c:pt idx="10">
                  <c:v>3.7100860135211118</c:v>
                </c:pt>
                <c:pt idx="11">
                  <c:v>3.7430751705691283</c:v>
                </c:pt>
                <c:pt idx="12">
                  <c:v>3.7765032163344947</c:v>
                </c:pt>
                <c:pt idx="13">
                  <c:v>3.8069365429361528</c:v>
                </c:pt>
                <c:pt idx="14">
                  <c:v>3.8366790197499956</c:v>
                </c:pt>
                <c:pt idx="15">
                  <c:v>3.8540277731261803</c:v>
                </c:pt>
                <c:pt idx="16">
                  <c:v>3.8792564365398645</c:v>
                </c:pt>
                <c:pt idx="17">
                  <c:v>3.8991462429386456</c:v>
                </c:pt>
                <c:pt idx="18">
                  <c:v>3.9155676744985461</c:v>
                </c:pt>
                <c:pt idx="19">
                  <c:v>3.9319121777532566</c:v>
                </c:pt>
                <c:pt idx="20">
                  <c:v>3.9483770235728373</c:v>
                </c:pt>
                <c:pt idx="21">
                  <c:v>3.9621134784959264</c:v>
                </c:pt>
                <c:pt idx="22">
                  <c:v>3.9768629296244793</c:v>
                </c:pt>
                <c:pt idx="23">
                  <c:v>3.9915682113104278</c:v>
                </c:pt>
                <c:pt idx="24">
                  <c:v>4.0083649767025813</c:v>
                </c:pt>
                <c:pt idx="25">
                  <c:v>4.0203527948025206</c:v>
                </c:pt>
                <c:pt idx="26">
                  <c:v>4.0297787756226429</c:v>
                </c:pt>
                <c:pt idx="27">
                  <c:v>4.0400372539915264</c:v>
                </c:pt>
                <c:pt idx="28">
                  <c:v>4.0467236329348104</c:v>
                </c:pt>
                <c:pt idx="29">
                  <c:v>4.0430705066618282</c:v>
                </c:pt>
                <c:pt idx="30">
                  <c:v>4.0311563234854599</c:v>
                </c:pt>
                <c:pt idx="31">
                  <c:v>4.0214809819539656</c:v>
                </c:pt>
                <c:pt idx="32">
                  <c:v>4.0142547792914547</c:v>
                </c:pt>
                <c:pt idx="33">
                  <c:v>4.0087617099437214</c:v>
                </c:pt>
                <c:pt idx="34">
                  <c:v>4.0037997661300482</c:v>
                </c:pt>
                <c:pt idx="35">
                  <c:v>3.9982837766717014</c:v>
                </c:pt>
                <c:pt idx="36">
                  <c:v>3.9926971971185825</c:v>
                </c:pt>
                <c:pt idx="37">
                  <c:v>3.9855229863045474</c:v>
                </c:pt>
                <c:pt idx="38">
                  <c:v>3.9783064540383868</c:v>
                </c:pt>
                <c:pt idx="39">
                  <c:v>3.969694085052601</c:v>
                </c:pt>
                <c:pt idx="40">
                  <c:v>3.9596378277664455</c:v>
                </c:pt>
                <c:pt idx="41">
                  <c:v>3.9470888009723102</c:v>
                </c:pt>
                <c:pt idx="42">
                  <c:v>3.932625937823139</c:v>
                </c:pt>
                <c:pt idx="43">
                  <c:v>3.9138897292879888</c:v>
                </c:pt>
                <c:pt idx="44">
                  <c:v>3.8952497234859598</c:v>
                </c:pt>
                <c:pt idx="45">
                  <c:v>3.8772059411667343</c:v>
                </c:pt>
                <c:pt idx="46">
                  <c:v>3.8435015344411179</c:v>
                </c:pt>
                <c:pt idx="47">
                  <c:v>3.8097233664620531</c:v>
                </c:pt>
                <c:pt idx="48">
                  <c:v>3.7752329016681698</c:v>
                </c:pt>
                <c:pt idx="49">
                  <c:v>3.7302306170316211</c:v>
                </c:pt>
                <c:pt idx="50">
                  <c:v>3.6772668787469049</c:v>
                </c:pt>
                <c:pt idx="51">
                  <c:v>3.6058012582587722</c:v>
                </c:pt>
                <c:pt idx="52">
                  <c:v>3.5112375577980424</c:v>
                </c:pt>
                <c:pt idx="53">
                  <c:v>3.3959504716924265</c:v>
                </c:pt>
                <c:pt idx="54">
                  <c:v>3.2442981136223281</c:v>
                </c:pt>
                <c:pt idx="55">
                  <c:v>3.0104019925248706</c:v>
                </c:pt>
                <c:pt idx="56">
                  <c:v>2.6230126711709212</c:v>
                </c:pt>
                <c:pt idx="57">
                  <c:v>1.7244877047130733</c:v>
                </c:pt>
                <c:pt idx="58">
                  <c:v>1.1353010461889965</c:v>
                </c:pt>
                <c:pt idx="59">
                  <c:v>1.0581369653334438</c:v>
                </c:pt>
                <c:pt idx="60">
                  <c:v>2.1788173719200725</c:v>
                </c:pt>
                <c:pt idx="61">
                  <c:v>2.6648738816457027</c:v>
                </c:pt>
                <c:pt idx="62">
                  <c:v>2.9355003353368812</c:v>
                </c:pt>
                <c:pt idx="63">
                  <c:v>3.1393841677277523</c:v>
                </c:pt>
                <c:pt idx="64">
                  <c:v>3.2753122682716573</c:v>
                </c:pt>
                <c:pt idx="65">
                  <c:v>3.3883295359194783</c:v>
                </c:pt>
                <c:pt idx="66">
                  <c:v>3.4726906737245633</c:v>
                </c:pt>
                <c:pt idx="67">
                  <c:v>3.5023139087532353</c:v>
                </c:pt>
                <c:pt idx="68">
                  <c:v>3.559114543552814</c:v>
                </c:pt>
                <c:pt idx="69">
                  <c:v>3.6074767986933427</c:v>
                </c:pt>
                <c:pt idx="70">
                  <c:v>3.6678699725423249</c:v>
                </c:pt>
                <c:pt idx="71">
                  <c:v>3.7322780242574183</c:v>
                </c:pt>
                <c:pt idx="72">
                  <c:v>3.7697180284842151</c:v>
                </c:pt>
                <c:pt idx="73">
                  <c:v>3.800243253570661</c:v>
                </c:pt>
                <c:pt idx="74">
                  <c:v>3.8256972543659429</c:v>
                </c:pt>
                <c:pt idx="75">
                  <c:v>3.8021044191707576</c:v>
                </c:pt>
                <c:pt idx="76">
                  <c:v>3.8709872716906228</c:v>
                </c:pt>
                <c:pt idx="77">
                  <c:v>3.84435793955639</c:v>
                </c:pt>
                <c:pt idx="78">
                  <c:v>3.8645317756487816</c:v>
                </c:pt>
                <c:pt idx="79">
                  <c:v>3.9003216634279041</c:v>
                </c:pt>
                <c:pt idx="80">
                  <c:v>3.9246567936692145</c:v>
                </c:pt>
                <c:pt idx="81">
                  <c:v>3.9139883831259192</c:v>
                </c:pt>
                <c:pt idx="82">
                  <c:v>3.9292919203777714</c:v>
                </c:pt>
                <c:pt idx="83">
                  <c:v>3.9356994863597312</c:v>
                </c:pt>
                <c:pt idx="84">
                  <c:v>3.9462361628188627</c:v>
                </c:pt>
                <c:pt idx="85">
                  <c:v>3.9574175539328733</c:v>
                </c:pt>
                <c:pt idx="86">
                  <c:v>3.9718096835897532</c:v>
                </c:pt>
                <c:pt idx="87">
                  <c:v>4.0379708162927601</c:v>
                </c:pt>
                <c:pt idx="88">
                  <c:v>3.988543308201522</c:v>
                </c:pt>
                <c:pt idx="89">
                  <c:v>3.9903201218356461</c:v>
                </c:pt>
                <c:pt idx="90">
                  <c:v>3.9871263663882059</c:v>
                </c:pt>
                <c:pt idx="91">
                  <c:v>3.9751829329495956</c:v>
                </c:pt>
                <c:pt idx="92">
                  <c:v>3.9668543927616651</c:v>
                </c:pt>
                <c:pt idx="93">
                  <c:v>3.9597389581689217</c:v>
                </c:pt>
                <c:pt idx="94">
                  <c:v>3.9536554094367982</c:v>
                </c:pt>
                <c:pt idx="95">
                  <c:v>3.9482264329969392</c:v>
                </c:pt>
                <c:pt idx="96">
                  <c:v>3.9414943497890196</c:v>
                </c:pt>
                <c:pt idx="97">
                  <c:v>3.9349181845908681</c:v>
                </c:pt>
                <c:pt idx="98">
                  <c:v>3.9285958840808068</c:v>
                </c:pt>
                <c:pt idx="99">
                  <c:v>3.9203626931386282</c:v>
                </c:pt>
                <c:pt idx="100">
                  <c:v>3.911309798695445</c:v>
                </c:pt>
                <c:pt idx="101">
                  <c:v>3.9025600989377036</c:v>
                </c:pt>
                <c:pt idx="102">
                  <c:v>3.8913122251955312</c:v>
                </c:pt>
                <c:pt idx="103">
                  <c:v>3.8772705829658554</c:v>
                </c:pt>
                <c:pt idx="104">
                  <c:v>3.8618564515517368</c:v>
                </c:pt>
                <c:pt idx="105">
                  <c:v>3.8408550911052743</c:v>
                </c:pt>
                <c:pt idx="106">
                  <c:v>3.8203316368768663</c:v>
                </c:pt>
                <c:pt idx="107">
                  <c:v>3.7944233057122081</c:v>
                </c:pt>
                <c:pt idx="108">
                  <c:v>3.7612100986384873</c:v>
                </c:pt>
                <c:pt idx="109">
                  <c:v>3.7275588377456637</c:v>
                </c:pt>
                <c:pt idx="110">
                  <c:v>3.6816702707150557</c:v>
                </c:pt>
                <c:pt idx="111">
                  <c:v>3.6272538213663097</c:v>
                </c:pt>
                <c:pt idx="112">
                  <c:v>3.5599578785783805</c:v>
                </c:pt>
                <c:pt idx="113">
                  <c:v>3.4741281675363571</c:v>
                </c:pt>
                <c:pt idx="114">
                  <c:v>3.3312257778245633</c:v>
                </c:pt>
                <c:pt idx="115">
                  <c:v>3.1707883638915946</c:v>
                </c:pt>
                <c:pt idx="116">
                  <c:v>2.9467729123675706</c:v>
                </c:pt>
                <c:pt idx="117">
                  <c:v>2.5199397159861627</c:v>
                </c:pt>
                <c:pt idx="118">
                  <c:v>1.5763532634146047</c:v>
                </c:pt>
                <c:pt idx="119">
                  <c:v>1.0432735252441938</c:v>
                </c:pt>
                <c:pt idx="120">
                  <c:v>1.4925758976336523</c:v>
                </c:pt>
                <c:pt idx="121">
                  <c:v>2.3350600557598331</c:v>
                </c:pt>
                <c:pt idx="122">
                  <c:v>2.7515659781083759</c:v>
                </c:pt>
                <c:pt idx="123">
                  <c:v>2.9718155391717382</c:v>
                </c:pt>
                <c:pt idx="124">
                  <c:v>3.1473069312888762</c:v>
                </c:pt>
                <c:pt idx="125">
                  <c:v>3.2794861386287328</c:v>
                </c:pt>
                <c:pt idx="126">
                  <c:v>3.3681041813901933</c:v>
                </c:pt>
                <c:pt idx="127">
                  <c:v>3.4488038858363144</c:v>
                </c:pt>
                <c:pt idx="128">
                  <c:v>3.516711801318162</c:v>
                </c:pt>
                <c:pt idx="129">
                  <c:v>3.5730794617498804</c:v>
                </c:pt>
                <c:pt idx="130">
                  <c:v>3.6250097104947621</c:v>
                </c:pt>
                <c:pt idx="131">
                  <c:v>3.6608074467266492</c:v>
                </c:pt>
                <c:pt idx="132">
                  <c:v>3.7005360448493132</c:v>
                </c:pt>
                <c:pt idx="133">
                  <c:v>3.7351661146028898</c:v>
                </c:pt>
                <c:pt idx="134">
                  <c:v>3.7608001719136972</c:v>
                </c:pt>
                <c:pt idx="135">
                  <c:v>3.7884207903532263</c:v>
                </c:pt>
                <c:pt idx="136">
                  <c:v>3.8079791481154621</c:v>
                </c:pt>
                <c:pt idx="137">
                  <c:v>3.8324175771532727</c:v>
                </c:pt>
                <c:pt idx="138">
                  <c:v>3.8556708281178955</c:v>
                </c:pt>
                <c:pt idx="139">
                  <c:v>3.8711802822206565</c:v>
                </c:pt>
                <c:pt idx="140">
                  <c:v>3.8886158864502383</c:v>
                </c:pt>
                <c:pt idx="141">
                  <c:v>3.9045884146020047</c:v>
                </c:pt>
                <c:pt idx="142">
                  <c:v>3.921039210274472</c:v>
                </c:pt>
                <c:pt idx="143">
                  <c:v>3.9780516569102295</c:v>
                </c:pt>
                <c:pt idx="144">
                  <c:v>3.9939297061182653</c:v>
                </c:pt>
                <c:pt idx="145">
                  <c:v>4.0051251183063892</c:v>
                </c:pt>
                <c:pt idx="146">
                  <c:v>4.0193987437690781</c:v>
                </c:pt>
                <c:pt idx="147">
                  <c:v>4.0296915734515055</c:v>
                </c:pt>
                <c:pt idx="148">
                  <c:v>4.0404402819289933</c:v>
                </c:pt>
                <c:pt idx="149">
                  <c:v>4.0457043217224991</c:v>
                </c:pt>
                <c:pt idx="150">
                  <c:v>4.0342810612612032</c:v>
                </c:pt>
                <c:pt idx="151">
                  <c:v>4.0216545183208083</c:v>
                </c:pt>
                <c:pt idx="152">
                  <c:v>4.0132863859091907</c:v>
                </c:pt>
                <c:pt idx="153">
                  <c:v>4.0054523820004739</c:v>
                </c:pt>
                <c:pt idx="154">
                  <c:v>3.9983352531340048</c:v>
                </c:pt>
                <c:pt idx="155">
                  <c:v>3.9929197546909823</c:v>
                </c:pt>
                <c:pt idx="156">
                  <c:v>3.9840742210716571</c:v>
                </c:pt>
                <c:pt idx="157">
                  <c:v>3.9781875974034371</c:v>
                </c:pt>
                <c:pt idx="158">
                  <c:v>3.9690345450478279</c:v>
                </c:pt>
                <c:pt idx="159">
                  <c:v>3.9608164351701487</c:v>
                </c:pt>
                <c:pt idx="160">
                  <c:v>3.9482933087602086</c:v>
                </c:pt>
                <c:pt idx="161">
                  <c:v>3.9344695215728342</c:v>
                </c:pt>
                <c:pt idx="162">
                  <c:v>3.9209897048533811</c:v>
                </c:pt>
                <c:pt idx="163">
                  <c:v>3.9086675719661921</c:v>
                </c:pt>
                <c:pt idx="164">
                  <c:v>3.8879991850753703</c:v>
                </c:pt>
                <c:pt idx="165">
                  <c:v>3.8697650688845275</c:v>
                </c:pt>
                <c:pt idx="166">
                  <c:v>3.842280827080149</c:v>
                </c:pt>
                <c:pt idx="167">
                  <c:v>3.813075998493987</c:v>
                </c:pt>
                <c:pt idx="168">
                  <c:v>3.7747129038296383</c:v>
                </c:pt>
                <c:pt idx="169">
                  <c:v>3.7277229413165451</c:v>
                </c:pt>
                <c:pt idx="170">
                  <c:v>3.6744385696704049</c:v>
                </c:pt>
                <c:pt idx="171">
                  <c:v>3.605996685944806</c:v>
                </c:pt>
                <c:pt idx="172">
                  <c:v>3.5216705114504476</c:v>
                </c:pt>
                <c:pt idx="173">
                  <c:v>3.4007233134444297</c:v>
                </c:pt>
                <c:pt idx="174">
                  <c:v>3.2464688645131021</c:v>
                </c:pt>
                <c:pt idx="175">
                  <c:v>3.0392570499670271</c:v>
                </c:pt>
                <c:pt idx="176">
                  <c:v>2.7160039282108017</c:v>
                </c:pt>
                <c:pt idx="177">
                  <c:v>2.0347055658963815</c:v>
                </c:pt>
                <c:pt idx="178">
                  <c:v>1.0289389173395644</c:v>
                </c:pt>
                <c:pt idx="179">
                  <c:v>1.0544003410689871</c:v>
                </c:pt>
                <c:pt idx="180">
                  <c:v>2.1252007172382403</c:v>
                </c:pt>
                <c:pt idx="181">
                  <c:v>2.609800505544456</c:v>
                </c:pt>
                <c:pt idx="182">
                  <c:v>2.8933156682909642</c:v>
                </c:pt>
                <c:pt idx="183">
                  <c:v>3.0923540186253717</c:v>
                </c:pt>
                <c:pt idx="184">
                  <c:v>3.2549989623063307</c:v>
                </c:pt>
                <c:pt idx="185">
                  <c:v>3.3511058113000365</c:v>
                </c:pt>
                <c:pt idx="186">
                  <c:v>3.4501961936814554</c:v>
                </c:pt>
                <c:pt idx="187">
                  <c:v>3.5244685524359149</c:v>
                </c:pt>
                <c:pt idx="188">
                  <c:v>3.578198523034152</c:v>
                </c:pt>
                <c:pt idx="189">
                  <c:v>3.6332661118548208</c:v>
                </c:pt>
                <c:pt idx="190">
                  <c:v>3.6818448634784806</c:v>
                </c:pt>
                <c:pt idx="191">
                  <c:v>3.7233723491869437</c:v>
                </c:pt>
                <c:pt idx="192">
                  <c:v>3.7607090892201902</c:v>
                </c:pt>
                <c:pt idx="193">
                  <c:v>3.7943150384868756</c:v>
                </c:pt>
                <c:pt idx="194">
                  <c:v>3.8228399625774552</c:v>
                </c:pt>
                <c:pt idx="195">
                  <c:v>3.8506665311232053</c:v>
                </c:pt>
                <c:pt idx="196">
                  <c:v>3.8751254765629315</c:v>
                </c:pt>
                <c:pt idx="197">
                  <c:v>3.8935077354848961</c:v>
                </c:pt>
                <c:pt idx="198">
                  <c:v>3.8717433895208475</c:v>
                </c:pt>
                <c:pt idx="199">
                  <c:v>3.8841571870250036</c:v>
                </c:pt>
                <c:pt idx="200">
                  <c:v>3.9038194149353656</c:v>
                </c:pt>
                <c:pt idx="201">
                  <c:v>3.9290598808764048</c:v>
                </c:pt>
                <c:pt idx="202">
                  <c:v>3.935017901380188</c:v>
                </c:pt>
                <c:pt idx="203">
                  <c:v>3.9437468679255345</c:v>
                </c:pt>
                <c:pt idx="204">
                  <c:v>3.9564427306892958</c:v>
                </c:pt>
                <c:pt idx="205">
                  <c:v>3.9717420088252902</c:v>
                </c:pt>
                <c:pt idx="206">
                  <c:v>3.9815369759963888</c:v>
                </c:pt>
                <c:pt idx="207">
                  <c:v>4.0375157892101834</c:v>
                </c:pt>
                <c:pt idx="208">
                  <c:v>3.99917616970904</c:v>
                </c:pt>
                <c:pt idx="209">
                  <c:v>3.9969456939784895</c:v>
                </c:pt>
                <c:pt idx="210">
                  <c:v>4.0365535760251969</c:v>
                </c:pt>
                <c:pt idx="211">
                  <c:v>4.0233915154639259</c:v>
                </c:pt>
                <c:pt idx="212">
                  <c:v>4.0149121868443771</c:v>
                </c:pt>
                <c:pt idx="213">
                  <c:v>3.9549479226299868</c:v>
                </c:pt>
                <c:pt idx="214">
                  <c:v>3.9539574309825856</c:v>
                </c:pt>
                <c:pt idx="215">
                  <c:v>3.9883724584694766</c:v>
                </c:pt>
                <c:pt idx="216">
                  <c:v>3.9796320838097783</c:v>
                </c:pt>
                <c:pt idx="217">
                  <c:v>3.972131525219063</c:v>
                </c:pt>
                <c:pt idx="218">
                  <c:v>3.9645078230047068</c:v>
                </c:pt>
                <c:pt idx="219">
                  <c:v>3.9555020261861356</c:v>
                </c:pt>
                <c:pt idx="220">
                  <c:v>3.9452333749542303</c:v>
                </c:pt>
                <c:pt idx="221">
                  <c:v>3.9336221713421309</c:v>
                </c:pt>
                <c:pt idx="222">
                  <c:v>3.9174777053405681</c:v>
                </c:pt>
                <c:pt idx="223">
                  <c:v>3.8976780012052399</c:v>
                </c:pt>
                <c:pt idx="224">
                  <c:v>3.88206925782367</c:v>
                </c:pt>
                <c:pt idx="225">
                  <c:v>3.8535336595375269</c:v>
                </c:pt>
                <c:pt idx="226">
                  <c:v>3.8227302137968908</c:v>
                </c:pt>
                <c:pt idx="227">
                  <c:v>3.793449842569935</c:v>
                </c:pt>
                <c:pt idx="228">
                  <c:v>3.7524985542561198</c:v>
                </c:pt>
                <c:pt idx="229">
                  <c:v>3.7055555207645066</c:v>
                </c:pt>
                <c:pt idx="230">
                  <c:v>3.640493147026485</c:v>
                </c:pt>
                <c:pt idx="231">
                  <c:v>3.5698891842139213</c:v>
                </c:pt>
                <c:pt idx="232">
                  <c:v>3.4804752992756298</c:v>
                </c:pt>
                <c:pt idx="233">
                  <c:v>3.3391661888319852</c:v>
                </c:pt>
                <c:pt idx="234">
                  <c:v>3.171857151860686</c:v>
                </c:pt>
                <c:pt idx="235">
                  <c:v>2.9457014145140366</c:v>
                </c:pt>
                <c:pt idx="236">
                  <c:v>2.5223550654148825</c:v>
                </c:pt>
                <c:pt idx="237">
                  <c:v>1.8114013805342026</c:v>
                </c:pt>
                <c:pt idx="238">
                  <c:v>0.99586496947375114</c:v>
                </c:pt>
                <c:pt idx="239">
                  <c:v>1.1863636749204558</c:v>
                </c:pt>
                <c:pt idx="240">
                  <c:v>2.176608015424315</c:v>
                </c:pt>
                <c:pt idx="241">
                  <c:v>2.6121568053698421</c:v>
                </c:pt>
                <c:pt idx="242">
                  <c:v>2.8792581096248155</c:v>
                </c:pt>
                <c:pt idx="243">
                  <c:v>3.0667006784216575</c:v>
                </c:pt>
                <c:pt idx="244">
                  <c:v>3.2204763554719289</c:v>
                </c:pt>
                <c:pt idx="245">
                  <c:v>3.338855020471021</c:v>
                </c:pt>
                <c:pt idx="246">
                  <c:v>3.4371735544416673</c:v>
                </c:pt>
                <c:pt idx="247">
                  <c:v>3.5165923376266237</c:v>
                </c:pt>
                <c:pt idx="248">
                  <c:v>3.5684123708720916</c:v>
                </c:pt>
                <c:pt idx="249">
                  <c:v>3.6228105046578656</c:v>
                </c:pt>
                <c:pt idx="250">
                  <c:v>3.6760624371852835</c:v>
                </c:pt>
                <c:pt idx="251">
                  <c:v>3.7131026667317695</c:v>
                </c:pt>
                <c:pt idx="252">
                  <c:v>3.7495533813228676</c:v>
                </c:pt>
                <c:pt idx="253">
                  <c:v>3.7848652323036736</c:v>
                </c:pt>
                <c:pt idx="254">
                  <c:v>3.8197677718706342</c:v>
                </c:pt>
                <c:pt idx="255">
                  <c:v>3.8411085500733244</c:v>
                </c:pt>
                <c:pt idx="256">
                  <c:v>3.8669540432233429</c:v>
                </c:pt>
                <c:pt idx="257">
                  <c:v>3.890532098348761</c:v>
                </c:pt>
                <c:pt idx="258">
                  <c:v>3.9114246926363365</c:v>
                </c:pt>
                <c:pt idx="259">
                  <c:v>3.8842543476556015</c:v>
                </c:pt>
                <c:pt idx="260">
                  <c:v>3.9040647912346254</c:v>
                </c:pt>
                <c:pt idx="261">
                  <c:v>3.9678005053390724</c:v>
                </c:pt>
                <c:pt idx="262">
                  <c:v>3.9343863954583962</c:v>
                </c:pt>
                <c:pt idx="263">
                  <c:v>3.9499673436449863</c:v>
                </c:pt>
                <c:pt idx="264">
                  <c:v>3.9652502911584158</c:v>
                </c:pt>
                <c:pt idx="265">
                  <c:v>3.9747928178991598</c:v>
                </c:pt>
                <c:pt idx="266">
                  <c:v>3.9855741347079419</c:v>
                </c:pt>
                <c:pt idx="267">
                  <c:v>4.0007047641512532</c:v>
                </c:pt>
                <c:pt idx="268">
                  <c:v>4.0535202492590674</c:v>
                </c:pt>
                <c:pt idx="269">
                  <c:v>4.0494148474063048</c:v>
                </c:pt>
                <c:pt idx="270">
                  <c:v>4.0333729343332605</c:v>
                </c:pt>
                <c:pt idx="271">
                  <c:v>4.0210817272797827</c:v>
                </c:pt>
                <c:pt idx="272">
                  <c:v>4.011661901146633</c:v>
                </c:pt>
                <c:pt idx="273">
                  <c:v>4.0045053889229694</c:v>
                </c:pt>
                <c:pt idx="274">
                  <c:v>3.998369464932201</c:v>
                </c:pt>
                <c:pt idx="275">
                  <c:v>3.9895852674510244</c:v>
                </c:pt>
                <c:pt idx="276">
                  <c:v>3.9816221064755828</c:v>
                </c:pt>
                <c:pt idx="277">
                  <c:v>3.9716743363669775</c:v>
                </c:pt>
                <c:pt idx="278">
                  <c:v>3.9630742930588814</c:v>
                </c:pt>
                <c:pt idx="279">
                  <c:v>3.9524644999519776</c:v>
                </c:pt>
                <c:pt idx="280">
                  <c:v>3.9392276443020826</c:v>
                </c:pt>
                <c:pt idx="281">
                  <c:v>3.9247726271285854</c:v>
                </c:pt>
                <c:pt idx="282">
                  <c:v>3.9054722618128626</c:v>
                </c:pt>
                <c:pt idx="283">
                  <c:v>3.8891028543642596</c:v>
                </c:pt>
                <c:pt idx="284">
                  <c:v>3.8642592383135428</c:v>
                </c:pt>
                <c:pt idx="285">
                  <c:v>3.8372006240055656</c:v>
                </c:pt>
                <c:pt idx="286">
                  <c:v>3.806049937125958</c:v>
                </c:pt>
                <c:pt idx="287">
                  <c:v>3.7735967248501194</c:v>
                </c:pt>
                <c:pt idx="288">
                  <c:v>3.7237146705123205</c:v>
                </c:pt>
                <c:pt idx="289">
                  <c:v>3.6708766850104046</c:v>
                </c:pt>
                <c:pt idx="290">
                  <c:v>3.6124288649538983</c:v>
                </c:pt>
                <c:pt idx="291">
                  <c:v>3.5322729473493877</c:v>
                </c:pt>
                <c:pt idx="292">
                  <c:v>3.4396356160096739</c:v>
                </c:pt>
                <c:pt idx="293">
                  <c:v>3.3073361279441658</c:v>
                </c:pt>
                <c:pt idx="294">
                  <c:v>3.1249777345336418</c:v>
                </c:pt>
                <c:pt idx="295">
                  <c:v>2.8629942447803391</c:v>
                </c:pt>
                <c:pt idx="296">
                  <c:v>2.4276181376090484</c:v>
                </c:pt>
                <c:pt idx="297">
                  <c:v>1.6504800784413765</c:v>
                </c:pt>
                <c:pt idx="298">
                  <c:v>0.96841560911647095</c:v>
                </c:pt>
                <c:pt idx="299">
                  <c:v>1.4979470934673449</c:v>
                </c:pt>
                <c:pt idx="300">
                  <c:v>2.2737141163290802</c:v>
                </c:pt>
                <c:pt idx="301">
                  <c:v>2.6548870390697954</c:v>
                </c:pt>
                <c:pt idx="302">
                  <c:v>2.891905544812448</c:v>
                </c:pt>
                <c:pt idx="303">
                  <c:v>3.0964139068123084</c:v>
                </c:pt>
                <c:pt idx="304">
                  <c:v>3.2229833261536007</c:v>
                </c:pt>
                <c:pt idx="305">
                  <c:v>3.3487448150965435</c:v>
                </c:pt>
                <c:pt idx="306">
                  <c:v>3.4278650533168418</c:v>
                </c:pt>
                <c:pt idx="307">
                  <c:v>3.5067964344997931</c:v>
                </c:pt>
                <c:pt idx="308">
                  <c:v>3.5614412725457041</c:v>
                </c:pt>
                <c:pt idx="309">
                  <c:v>3.6205577295395588</c:v>
                </c:pt>
                <c:pt idx="310">
                  <c:v>3.6684192172635224</c:v>
                </c:pt>
                <c:pt idx="311">
                  <c:v>3.7076644505832657</c:v>
                </c:pt>
                <c:pt idx="312">
                  <c:v>3.7535115508124681</c:v>
                </c:pt>
                <c:pt idx="313">
                  <c:v>3.7838507068081761</c:v>
                </c:pt>
                <c:pt idx="314">
                  <c:v>3.8144498991078</c:v>
                </c:pt>
                <c:pt idx="315">
                  <c:v>3.8414569263197036</c:v>
                </c:pt>
                <c:pt idx="316">
                  <c:v>3.8628813108085116</c:v>
                </c:pt>
                <c:pt idx="317">
                  <c:v>3.8881613922914946</c:v>
                </c:pt>
                <c:pt idx="318">
                  <c:v>3.9099800598836909</c:v>
                </c:pt>
                <c:pt idx="319">
                  <c:v>3.9328416940369508</c:v>
                </c:pt>
                <c:pt idx="320">
                  <c:v>3.9478247584276684</c:v>
                </c:pt>
                <c:pt idx="321">
                  <c:v>3.9649465420135055</c:v>
                </c:pt>
                <c:pt idx="322">
                  <c:v>3.9795810878049598</c:v>
                </c:pt>
                <c:pt idx="323">
                  <c:v>3.9930053726286592</c:v>
                </c:pt>
                <c:pt idx="324">
                  <c:v>4.0094345201807471</c:v>
                </c:pt>
                <c:pt idx="325">
                  <c:v>4.0205957429288981</c:v>
                </c:pt>
                <c:pt idx="326">
                  <c:v>4.0338270280448603</c:v>
                </c:pt>
                <c:pt idx="327">
                  <c:v>4.0428424869755784</c:v>
                </c:pt>
                <c:pt idx="328">
                  <c:v>4.0439480093868125</c:v>
                </c:pt>
                <c:pt idx="329">
                  <c:v>4.0244690940493477</c:v>
                </c:pt>
                <c:pt idx="330">
                  <c:v>4.0118173697169333</c:v>
                </c:pt>
                <c:pt idx="331">
                  <c:v>3.9933818481307299</c:v>
                </c:pt>
                <c:pt idx="332">
                  <c:v>3.9844150402583303</c:v>
                </c:pt>
                <c:pt idx="333">
                  <c:v>3.976795082549716</c:v>
                </c:pt>
                <c:pt idx="334">
                  <c:v>3.9691867271348453</c:v>
                </c:pt>
                <c:pt idx="335">
                  <c:v>3.9612373907376841</c:v>
                </c:pt>
                <c:pt idx="336">
                  <c:v>3.9593013907719219</c:v>
                </c:pt>
                <c:pt idx="337">
                  <c:v>3.9523638969896981</c:v>
                </c:pt>
                <c:pt idx="338">
                  <c:v>3.9404439721866127</c:v>
                </c:pt>
                <c:pt idx="339">
                  <c:v>3.9246403126023104</c:v>
                </c:pt>
                <c:pt idx="340">
                  <c:v>3.911523222243988</c:v>
                </c:pt>
                <c:pt idx="341">
                  <c:v>3.8936705542760741</c:v>
                </c:pt>
                <c:pt idx="342">
                  <c:v>3.8749320724407705</c:v>
                </c:pt>
                <c:pt idx="343">
                  <c:v>3.8533263685743666</c:v>
                </c:pt>
                <c:pt idx="344">
                  <c:v>3.8270802668852699</c:v>
                </c:pt>
                <c:pt idx="345">
                  <c:v>3.7916434302118449</c:v>
                </c:pt>
                <c:pt idx="346">
                  <c:v>3.750655380144488</c:v>
                </c:pt>
                <c:pt idx="347">
                  <c:v>3.714272321680943</c:v>
                </c:pt>
                <c:pt idx="348">
                  <c:v>3.6638741350783928</c:v>
                </c:pt>
                <c:pt idx="349">
                  <c:v>3.6010622269314516</c:v>
                </c:pt>
                <c:pt idx="350">
                  <c:v>3.5202599585250014</c:v>
                </c:pt>
                <c:pt idx="351">
                  <c:v>3.4287734714973608</c:v>
                </c:pt>
                <c:pt idx="352">
                  <c:v>3.308275681391482</c:v>
                </c:pt>
                <c:pt idx="353">
                  <c:v>3.1060150652912322</c:v>
                </c:pt>
                <c:pt idx="354">
                  <c:v>2.8506939358727275</c:v>
                </c:pt>
                <c:pt idx="355">
                  <c:v>2.4851249738285275</c:v>
                </c:pt>
                <c:pt idx="356">
                  <c:v>1.7568301471491063</c:v>
                </c:pt>
                <c:pt idx="357">
                  <c:v>0.90489761354971965</c:v>
                </c:pt>
                <c:pt idx="358">
                  <c:v>1.083374285784148</c:v>
                </c:pt>
                <c:pt idx="359">
                  <c:v>2.0097248576135058</c:v>
                </c:pt>
                <c:pt idx="360">
                  <c:v>2.4777946854227793</c:v>
                </c:pt>
                <c:pt idx="361">
                  <c:v>2.7572667765897023</c:v>
                </c:pt>
                <c:pt idx="362">
                  <c:v>2.9595327110935536</c:v>
                </c:pt>
                <c:pt idx="363">
                  <c:v>3.1116484997217873</c:v>
                </c:pt>
                <c:pt idx="364">
                  <c:v>3.2416112934625518</c:v>
                </c:pt>
                <c:pt idx="365">
                  <c:v>3.3399204357473957</c:v>
                </c:pt>
                <c:pt idx="366">
                  <c:v>3.4166884594445572</c:v>
                </c:pt>
                <c:pt idx="367">
                  <c:v>3.490529808670797</c:v>
                </c:pt>
                <c:pt idx="368">
                  <c:v>3.5464056398630746</c:v>
                </c:pt>
                <c:pt idx="369">
                  <c:v>3.6009508382707471</c:v>
                </c:pt>
                <c:pt idx="370">
                  <c:v>3.6635283661506102</c:v>
                </c:pt>
                <c:pt idx="371">
                  <c:v>3.6954277248799881</c:v>
                </c:pt>
                <c:pt idx="372">
                  <c:v>3.7199081748106861</c:v>
                </c:pt>
                <c:pt idx="373">
                  <c:v>3.754192306548723</c:v>
                </c:pt>
                <c:pt idx="374">
                  <c:v>3.7830209018335967</c:v>
                </c:pt>
                <c:pt idx="375">
                  <c:v>3.8087575600504899</c:v>
                </c:pt>
                <c:pt idx="376">
                  <c:v>3.8314560858810149</c:v>
                </c:pt>
                <c:pt idx="377">
                  <c:v>3.8526252192769803</c:v>
                </c:pt>
                <c:pt idx="378">
                  <c:v>3.8756090713436073</c:v>
                </c:pt>
                <c:pt idx="379">
                  <c:v>3.8965694602471981</c:v>
                </c:pt>
                <c:pt idx="380">
                  <c:v>3.9452333749542303</c:v>
                </c:pt>
                <c:pt idx="381">
                  <c:v>3.9237971903807174</c:v>
                </c:pt>
                <c:pt idx="382">
                  <c:v>3.9476073551820239</c:v>
                </c:pt>
                <c:pt idx="383">
                  <c:v>3.9621134784959264</c:v>
                </c:pt>
                <c:pt idx="384">
                  <c:v>3.9769478603443855</c:v>
                </c:pt>
                <c:pt idx="385">
                  <c:v>3.9892948071708529</c:v>
                </c:pt>
                <c:pt idx="386">
                  <c:v>4.0007734295193949</c:v>
                </c:pt>
                <c:pt idx="387">
                  <c:v>4.0074511340425483</c:v>
                </c:pt>
                <c:pt idx="388">
                  <c:v>3.9748267859920268</c:v>
                </c:pt>
                <c:pt idx="389">
                  <c:v>3.9603281258582772</c:v>
                </c:pt>
                <c:pt idx="390">
                  <c:v>3.9489961868887717</c:v>
                </c:pt>
                <c:pt idx="391">
                  <c:v>3.9380120670928567</c:v>
                </c:pt>
                <c:pt idx="392">
                  <c:v>3.9314972769270411</c:v>
                </c:pt>
                <c:pt idx="393">
                  <c:v>3.9249545549136857</c:v>
                </c:pt>
                <c:pt idx="394">
                  <c:v>3.915715784034961</c:v>
                </c:pt>
                <c:pt idx="395">
                  <c:v>3.9070120199615492</c:v>
                </c:pt>
                <c:pt idx="396">
                  <c:v>3.8990972887938926</c:v>
                </c:pt>
                <c:pt idx="397">
                  <c:v>3.8907921563342081</c:v>
                </c:pt>
                <c:pt idx="398">
                  <c:v>3.8788525733471628</c:v>
                </c:pt>
                <c:pt idx="399">
                  <c:v>3.8667133095404154</c:v>
                </c:pt>
                <c:pt idx="400">
                  <c:v>3.848375839157594</c:v>
                </c:pt>
                <c:pt idx="401">
                  <c:v>3.8242837967351857</c:v>
                </c:pt>
                <c:pt idx="402">
                  <c:v>3.8013287240448603</c:v>
                </c:pt>
                <c:pt idx="403">
                  <c:v>3.7735813456779757</c:v>
                </c:pt>
                <c:pt idx="404">
                  <c:v>3.7436016232855618</c:v>
                </c:pt>
                <c:pt idx="405">
                  <c:v>3.7082695449167118</c:v>
                </c:pt>
                <c:pt idx="406">
                  <c:v>3.6628657353122378</c:v>
                </c:pt>
                <c:pt idx="407">
                  <c:v>3.6166922499420786</c:v>
                </c:pt>
                <c:pt idx="408">
                  <c:v>3.5511642332136204</c:v>
                </c:pt>
                <c:pt idx="409">
                  <c:v>3.4773701789913707</c:v>
                </c:pt>
                <c:pt idx="410">
                  <c:v>3.3814298903794531</c:v>
                </c:pt>
                <c:pt idx="411">
                  <c:v>3.2490163765370852</c:v>
                </c:pt>
                <c:pt idx="412">
                  <c:v>3.0865140632383521</c:v>
                </c:pt>
                <c:pt idx="413">
                  <c:v>2.8687954946140515</c:v>
                </c:pt>
                <c:pt idx="414">
                  <c:v>2.5170120439278003</c:v>
                </c:pt>
                <c:pt idx="415">
                  <c:v>1.8903662794497089</c:v>
                </c:pt>
                <c:pt idx="416">
                  <c:v>0.92605308673403952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0C-403E-AF43-70FD1D6DE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94208"/>
        <c:axId val="73094784"/>
      </c:scatterChart>
      <c:valAx>
        <c:axId val="7309420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3094784"/>
        <c:crosses val="autoZero"/>
        <c:crossBetween val="midCat"/>
      </c:valAx>
      <c:valAx>
        <c:axId val="730947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730942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500N_F/maxF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'500a'!$H$62:$H$121</c:f>
              <c:numCache>
                <c:formatCode>General</c:formatCode>
                <c:ptCount val="60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608.11084398976982</c:v>
                </c:pt>
                <c:pt idx="32">
                  <c:v>586.54964194373395</c:v>
                </c:pt>
                <c:pt idx="33">
                  <c:v>564.93767263427117</c:v>
                </c:pt>
                <c:pt idx="34">
                  <c:v>543.28792838874665</c:v>
                </c:pt>
                <c:pt idx="35">
                  <c:v>520.84338874680293</c:v>
                </c:pt>
                <c:pt idx="36">
                  <c:v>498.58466751918161</c:v>
                </c:pt>
                <c:pt idx="37">
                  <c:v>476.51801790281326</c:v>
                </c:pt>
                <c:pt idx="38">
                  <c:v>454.05025575447576</c:v>
                </c:pt>
                <c:pt idx="39">
                  <c:v>432.36112531969309</c:v>
                </c:pt>
                <c:pt idx="40">
                  <c:v>409.93759590792843</c:v>
                </c:pt>
                <c:pt idx="41">
                  <c:v>388.23101023017898</c:v>
                </c:pt>
                <c:pt idx="42">
                  <c:v>366.23043478260871</c:v>
                </c:pt>
                <c:pt idx="43">
                  <c:v>344.29492327365728</c:v>
                </c:pt>
                <c:pt idx="44">
                  <c:v>322.66374680306905</c:v>
                </c:pt>
                <c:pt idx="45">
                  <c:v>299.66432225063937</c:v>
                </c:pt>
                <c:pt idx="46">
                  <c:v>277.22731457800512</c:v>
                </c:pt>
                <c:pt idx="47">
                  <c:v>255.42008951406646</c:v>
                </c:pt>
                <c:pt idx="48">
                  <c:v>234.31934782608695</c:v>
                </c:pt>
                <c:pt idx="49">
                  <c:v>210.99722506393863</c:v>
                </c:pt>
                <c:pt idx="50">
                  <c:v>189.6898081841432</c:v>
                </c:pt>
                <c:pt idx="51">
                  <c:v>167.09630434782608</c:v>
                </c:pt>
                <c:pt idx="52">
                  <c:v>146.18134271099746</c:v>
                </c:pt>
                <c:pt idx="53">
                  <c:v>124.22250639386188</c:v>
                </c:pt>
                <c:pt idx="54">
                  <c:v>100.43228900255754</c:v>
                </c:pt>
                <c:pt idx="55">
                  <c:v>78.024565217391299</c:v>
                </c:pt>
                <c:pt idx="56">
                  <c:v>56.976023017902811</c:v>
                </c:pt>
                <c:pt idx="57">
                  <c:v>36.14126598465473</c:v>
                </c:pt>
                <c:pt idx="58">
                  <c:v>13.324769820971868</c:v>
                </c:pt>
                <c:pt idx="59">
                  <c:v>0.5613554987212277</c:v>
                </c:pt>
              </c:numCache>
            </c:numRef>
          </c:xVal>
          <c:yVal>
            <c:numRef>
              <c:f>'500a'!$M$62:$M$121</c:f>
              <c:numCache>
                <c:formatCode>General</c:formatCode>
                <c:ptCount val="60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>
                  <c:v>0.99205463581744924</c:v>
                </c:pt>
                <c:pt idx="32">
                  <c:v>0.98749584288949599</c:v>
                </c:pt>
                <c:pt idx="33">
                  <c:v>0.9852785028417046</c:v>
                </c:pt>
                <c:pt idx="34">
                  <c:v>0.98339421607764954</c:v>
                </c:pt>
                <c:pt idx="35">
                  <c:v>0.98151279836475858</c:v>
                </c:pt>
                <c:pt idx="36">
                  <c:v>0.97954706181752571</c:v>
                </c:pt>
                <c:pt idx="37">
                  <c:v>0.97906832174439218</c:v>
                </c:pt>
                <c:pt idx="38">
                  <c:v>0.97735279677569309</c:v>
                </c:pt>
                <c:pt idx="39">
                  <c:v>0.97440520081861925</c:v>
                </c:pt>
                <c:pt idx="40">
                  <c:v>0.9704972228852683</c:v>
                </c:pt>
                <c:pt idx="41">
                  <c:v>0.96725358811848217</c:v>
                </c:pt>
                <c:pt idx="42">
                  <c:v>0.96283892504010571</c:v>
                </c:pt>
                <c:pt idx="43">
                  <c:v>0.95820521516257817</c:v>
                </c:pt>
                <c:pt idx="44">
                  <c:v>0.95286248973281185</c:v>
                </c:pt>
                <c:pt idx="45">
                  <c:v>0.94637227234421684</c:v>
                </c:pt>
                <c:pt idx="46">
                  <c:v>0.93760934151741859</c:v>
                </c:pt>
                <c:pt idx="47">
                  <c:v>0.92747368943380737</c:v>
                </c:pt>
                <c:pt idx="48">
                  <c:v>0.9184767739494607</c:v>
                </c:pt>
                <c:pt idx="49">
                  <c:v>0.90601415413200359</c:v>
                </c:pt>
                <c:pt idx="50">
                  <c:v>0.89048183076851273</c:v>
                </c:pt>
                <c:pt idx="51">
                  <c:v>0.87050079534993363</c:v>
                </c:pt>
                <c:pt idx="52">
                  <c:v>0.84787773322962889</c:v>
                </c:pt>
                <c:pt idx="53">
                  <c:v>0.81808066614909791</c:v>
                </c:pt>
                <c:pt idx="54">
                  <c:v>0.76806503399191817</c:v>
                </c:pt>
                <c:pt idx="55">
                  <c:v>0.70492843361380919</c:v>
                </c:pt>
                <c:pt idx="56">
                  <c:v>0.61452940741573703</c:v>
                </c:pt>
                <c:pt idx="57">
                  <c:v>0.43443440496048713</c:v>
                </c:pt>
                <c:pt idx="58">
                  <c:v>0.22376588706117664</c:v>
                </c:pt>
                <c:pt idx="59">
                  <c:v>0.26790015184899002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16-4657-B219-FD880D2AAA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96512"/>
        <c:axId val="88907776"/>
      </c:scatterChart>
      <c:valAx>
        <c:axId val="7309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8907776"/>
        <c:crosses val="autoZero"/>
        <c:crossBetween val="midCat"/>
      </c:valAx>
      <c:valAx>
        <c:axId val="88907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09651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xVal>
            <c:numRef>
              <c:f>filled!$A$5:$A$29</c:f>
              <c:numCache>
                <c:formatCode>General</c:formatCode>
                <c:ptCount val="25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  <c:pt idx="13">
                  <c:v>242.27011508951406</c:v>
                </c:pt>
                <c:pt idx="14">
                  <c:v>220.45421994884907</c:v>
                </c:pt>
                <c:pt idx="15">
                  <c:v>198.36985933503837</c:v>
                </c:pt>
                <c:pt idx="16">
                  <c:v>176.30819693094628</c:v>
                </c:pt>
                <c:pt idx="17">
                  <c:v>154.89530690537083</c:v>
                </c:pt>
                <c:pt idx="18">
                  <c:v>132.6828388746803</c:v>
                </c:pt>
                <c:pt idx="19">
                  <c:v>112.35397698209718</c:v>
                </c:pt>
                <c:pt idx="20">
                  <c:v>90.295460358056246</c:v>
                </c:pt>
                <c:pt idx="21">
                  <c:v>67.85916879795397</c:v>
                </c:pt>
                <c:pt idx="22">
                  <c:v>44.580179028132989</c:v>
                </c:pt>
                <c:pt idx="23">
                  <c:v>22.537173913043478</c:v>
                </c:pt>
                <c:pt idx="24">
                  <c:v>3.2815856777493608</c:v>
                </c:pt>
              </c:numCache>
            </c:numRef>
          </c:xVal>
          <c:yVal>
            <c:numRef>
              <c:f>filled!$C$5:$C$29</c:f>
              <c:numCache>
                <c:formatCode>0.00</c:formatCode>
                <c:ptCount val="25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  <c:pt idx="13">
                  <c:v>0.85769223191973576</c:v>
                </c:pt>
                <c:pt idx="14">
                  <c:v>0.84835859182335693</c:v>
                </c:pt>
                <c:pt idx="15">
                  <c:v>0.83681746281601432</c:v>
                </c:pt>
                <c:pt idx="16">
                  <c:v>0.82212131569810787</c:v>
                </c:pt>
                <c:pt idx="17">
                  <c:v>0.79716304036389996</c:v>
                </c:pt>
                <c:pt idx="18">
                  <c:v>0.75940069025733792</c:v>
                </c:pt>
                <c:pt idx="19">
                  <c:v>0.71388276424019903</c:v>
                </c:pt>
                <c:pt idx="20">
                  <c:v>0.64484288879525453</c:v>
                </c:pt>
                <c:pt idx="21">
                  <c:v>0.54173944026626386</c:v>
                </c:pt>
                <c:pt idx="22">
                  <c:v>0.40162228813341849</c:v>
                </c:pt>
                <c:pt idx="23">
                  <c:v>0.17254617408356579</c:v>
                </c:pt>
                <c:pt idx="24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55-46D4-9ECC-179168C1CA0C}"/>
            </c:ext>
          </c:extLst>
        </c:ser>
        <c:ser>
          <c:idx val="1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trendline>
            <c:trendlineType val="poly"/>
            <c:order val="5"/>
            <c:dispRSqr val="1"/>
            <c:dispEq val="0"/>
            <c:trendlineLbl>
              <c:layout>
                <c:manualLayout>
                  <c:x val="0.25595725343028025"/>
                  <c:y val="3.1825833333333338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filled!$F$5:$F$42</c:f>
              <c:numCache>
                <c:formatCode>General</c:formatCode>
                <c:ptCount val="38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  <c:pt idx="19">
                  <c:v>368.0770588235294</c:v>
                </c:pt>
                <c:pt idx="20">
                  <c:v>344.8597058823529</c:v>
                </c:pt>
                <c:pt idx="21">
                  <c:v>322.48166240409211</c:v>
                </c:pt>
                <c:pt idx="22">
                  <c:v>300.91019181585676</c:v>
                </c:pt>
                <c:pt idx="23">
                  <c:v>279.06556265984653</c:v>
                </c:pt>
                <c:pt idx="24">
                  <c:v>257.16222506393859</c:v>
                </c:pt>
                <c:pt idx="25">
                  <c:v>235.27740409207161</c:v>
                </c:pt>
                <c:pt idx="26">
                  <c:v>213.92769820971867</c:v>
                </c:pt>
                <c:pt idx="27">
                  <c:v>191.56554987212274</c:v>
                </c:pt>
                <c:pt idx="28">
                  <c:v>169.63515345268544</c:v>
                </c:pt>
                <c:pt idx="29">
                  <c:v>149.27083120204605</c:v>
                </c:pt>
                <c:pt idx="30">
                  <c:v>127.68026854219947</c:v>
                </c:pt>
                <c:pt idx="31">
                  <c:v>107.12</c:v>
                </c:pt>
                <c:pt idx="32">
                  <c:v>79.632941176470581</c:v>
                </c:pt>
                <c:pt idx="33">
                  <c:v>58.810434782608695</c:v>
                </c:pt>
                <c:pt idx="34">
                  <c:v>38.312237851662402</c:v>
                </c:pt>
                <c:pt idx="35">
                  <c:v>15.717365728900255</c:v>
                </c:pt>
                <c:pt idx="36">
                  <c:v>3.2397058823529408</c:v>
                </c:pt>
                <c:pt idx="37">
                  <c:v>3.0463682864450128</c:v>
                </c:pt>
              </c:numCache>
            </c:numRef>
          </c:xVal>
          <c:yVal>
            <c:numRef>
              <c:f>filled!$H$5:$H$42</c:f>
              <c:numCache>
                <c:formatCode>0.00</c:formatCode>
                <c:ptCount val="38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  <c:pt idx="19">
                  <c:v>0.92664547115385587</c:v>
                </c:pt>
                <c:pt idx="20">
                  <c:v>0.92170331380391435</c:v>
                </c:pt>
                <c:pt idx="21">
                  <c:v>0.92027098827372544</c:v>
                </c:pt>
                <c:pt idx="22">
                  <c:v>0.91631758929380347</c:v>
                </c:pt>
                <c:pt idx="23">
                  <c:v>0.9080391634349757</c:v>
                </c:pt>
                <c:pt idx="24">
                  <c:v>0.89817559461435548</c:v>
                </c:pt>
                <c:pt idx="25">
                  <c:v>0.89020309717531454</c:v>
                </c:pt>
                <c:pt idx="26">
                  <c:v>0.87727340825989664</c:v>
                </c:pt>
                <c:pt idx="27">
                  <c:v>0.85718478090412575</c:v>
                </c:pt>
                <c:pt idx="28">
                  <c:v>0.84022060611126426</c:v>
                </c:pt>
                <c:pt idx="29">
                  <c:v>0.81333512127990915</c:v>
                </c:pt>
                <c:pt idx="30">
                  <c:v>0.78134054023106059</c:v>
                </c:pt>
                <c:pt idx="31">
                  <c:v>0.71782678169787584</c:v>
                </c:pt>
                <c:pt idx="32">
                  <c:v>0.65866925918989638</c:v>
                </c:pt>
                <c:pt idx="33">
                  <c:v>0.5559455833939283</c:v>
                </c:pt>
                <c:pt idx="34">
                  <c:v>0.36756878740357196</c:v>
                </c:pt>
                <c:pt idx="35">
                  <c:v>0.20580739439186871</c:v>
                </c:pt>
                <c:pt idx="36">
                  <c:v>0.20373188501618059</c:v>
                </c:pt>
                <c:pt idx="37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55-46D4-9ECC-179168C1CA0C}"/>
            </c:ext>
          </c:extLst>
        </c:ser>
        <c:ser>
          <c:idx val="2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5"/>
            <c:dispRSqr val="1"/>
            <c:dispEq val="0"/>
            <c:trendlineLbl>
              <c:layout>
                <c:manualLayout>
                  <c:x val="1.0903600328368715E-2"/>
                  <c:y val="-5.4144305555555557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filled!$M$5:$M$96</c:f>
              <c:numCache>
                <c:formatCode>0.00</c:formatCode>
                <c:ptCount val="92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  <c:pt idx="45" formatCode="General">
                  <c:v>1</c:v>
                </c:pt>
                <c:pt idx="46" formatCode="General">
                  <c:v>1</c:v>
                </c:pt>
                <c:pt idx="47" formatCode="General">
                  <c:v>1</c:v>
                </c:pt>
                <c:pt idx="48" formatCode="General">
                  <c:v>1</c:v>
                </c:pt>
                <c:pt idx="49" formatCode="General">
                  <c:v>1</c:v>
                </c:pt>
                <c:pt idx="50" formatCode="General">
                  <c:v>1</c:v>
                </c:pt>
                <c:pt idx="51" formatCode="General">
                  <c:v>1</c:v>
                </c:pt>
                <c:pt idx="52" formatCode="General">
                  <c:v>1</c:v>
                </c:pt>
                <c:pt idx="53" formatCode="General">
                  <c:v>1</c:v>
                </c:pt>
                <c:pt idx="54" formatCode="General">
                  <c:v>1</c:v>
                </c:pt>
                <c:pt idx="55" formatCode="General">
                  <c:v>1</c:v>
                </c:pt>
                <c:pt idx="56" formatCode="General">
                  <c:v>1</c:v>
                </c:pt>
                <c:pt idx="57" formatCode="General">
                  <c:v>1</c:v>
                </c:pt>
                <c:pt idx="58" formatCode="General">
                  <c:v>1</c:v>
                </c:pt>
                <c:pt idx="59" formatCode="General">
                  <c:v>1</c:v>
                </c:pt>
                <c:pt idx="60" formatCode="General">
                  <c:v>1</c:v>
                </c:pt>
                <c:pt idx="61" formatCode="General">
                  <c:v>1</c:v>
                </c:pt>
                <c:pt idx="62" formatCode="General">
                  <c:v>1</c:v>
                </c:pt>
                <c:pt idx="63">
                  <c:v>0.99205463581744924</c:v>
                </c:pt>
                <c:pt idx="64">
                  <c:v>0.98749584288949599</c:v>
                </c:pt>
                <c:pt idx="65">
                  <c:v>0.9852785028417046</c:v>
                </c:pt>
                <c:pt idx="66">
                  <c:v>0.98339421607764954</c:v>
                </c:pt>
                <c:pt idx="67">
                  <c:v>0.98151279836475858</c:v>
                </c:pt>
                <c:pt idx="68">
                  <c:v>0.97954706181752571</c:v>
                </c:pt>
                <c:pt idx="69">
                  <c:v>0.97906832174439218</c:v>
                </c:pt>
                <c:pt idx="70">
                  <c:v>0.97735279677569309</c:v>
                </c:pt>
                <c:pt idx="71">
                  <c:v>0.97440520081861925</c:v>
                </c:pt>
                <c:pt idx="72">
                  <c:v>0.9704972228852683</c:v>
                </c:pt>
                <c:pt idx="73">
                  <c:v>0.96725358811848217</c:v>
                </c:pt>
                <c:pt idx="74">
                  <c:v>0.96283892504010571</c:v>
                </c:pt>
                <c:pt idx="75">
                  <c:v>0.95820521516257817</c:v>
                </c:pt>
                <c:pt idx="76">
                  <c:v>0.95286248973281185</c:v>
                </c:pt>
                <c:pt idx="77">
                  <c:v>0.94637227234421684</c:v>
                </c:pt>
                <c:pt idx="78">
                  <c:v>0.93760934151741859</c:v>
                </c:pt>
                <c:pt idx="79">
                  <c:v>0.92747368943380737</c:v>
                </c:pt>
                <c:pt idx="80">
                  <c:v>0.9184767739494607</c:v>
                </c:pt>
                <c:pt idx="81">
                  <c:v>0.90601415413200359</c:v>
                </c:pt>
                <c:pt idx="82">
                  <c:v>0.89048183076851273</c:v>
                </c:pt>
                <c:pt idx="83">
                  <c:v>0.87050079534993363</c:v>
                </c:pt>
                <c:pt idx="84">
                  <c:v>0.84787773322962889</c:v>
                </c:pt>
                <c:pt idx="85">
                  <c:v>0.81808066614909791</c:v>
                </c:pt>
                <c:pt idx="86">
                  <c:v>0.76806503399191817</c:v>
                </c:pt>
                <c:pt idx="87">
                  <c:v>0.70492843361380919</c:v>
                </c:pt>
                <c:pt idx="88">
                  <c:v>0.61452940741573703</c:v>
                </c:pt>
                <c:pt idx="89">
                  <c:v>0.43443440496048713</c:v>
                </c:pt>
                <c:pt idx="90">
                  <c:v>0.22376588706117664</c:v>
                </c:pt>
                <c:pt idx="91">
                  <c:v>0.26790015184899002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255-46D4-9ECC-179168C1CA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909504"/>
        <c:axId val="88910080"/>
      </c:scatterChart>
      <c:valAx>
        <c:axId val="88909504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4000" i="0"/>
                </a:pPr>
                <a:r>
                  <a:rPr lang="en-US" sz="4000" i="0"/>
                  <a:t>Pressure, p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88910080"/>
        <c:crossesAt val="0"/>
        <c:crossBetween val="midCat"/>
        <c:majorUnit val="100"/>
      </c:valAx>
      <c:valAx>
        <c:axId val="88910080"/>
        <c:scaling>
          <c:orientation val="minMax"/>
          <c:max val="1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4000"/>
                </a:pPr>
                <a:r>
                  <a:rPr lang="en-US" sz="4000"/>
                  <a:t>R/Rmax</a:t>
                </a:r>
              </a:p>
            </c:rich>
          </c:tx>
          <c:layout>
            <c:manualLayout>
              <c:xMode val="edge"/>
              <c:yMode val="edge"/>
              <c:x val="0"/>
              <c:y val="0.19744825171384997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n-US"/>
          </a:p>
        </c:txPr>
        <c:crossAx val="88909504"/>
        <c:crosses val="autoZero"/>
        <c:crossBetween val="midCat"/>
        <c:majorUnit val="0.2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'300a'!$E$1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'300a'!$B$2:$B$310</c:f>
              <c:numCache>
                <c:formatCode>General</c:formatCode>
                <c:ptCount val="309"/>
                <c:pt idx="0">
                  <c:v>2.6154603580562661</c:v>
                </c:pt>
                <c:pt idx="1">
                  <c:v>26.652685421994885</c:v>
                </c:pt>
                <c:pt idx="2">
                  <c:v>48.546560102301783</c:v>
                </c:pt>
                <c:pt idx="3">
                  <c:v>70.455818414322238</c:v>
                </c:pt>
                <c:pt idx="4">
                  <c:v>92.964884910485921</c:v>
                </c:pt>
                <c:pt idx="5">
                  <c:v>115.29254475703326</c:v>
                </c:pt>
                <c:pt idx="6">
                  <c:v>137.72170076726343</c:v>
                </c:pt>
                <c:pt idx="7">
                  <c:v>158.66271099744245</c:v>
                </c:pt>
                <c:pt idx="8">
                  <c:v>180.4968925831202</c:v>
                </c:pt>
                <c:pt idx="9">
                  <c:v>203.21359335038366</c:v>
                </c:pt>
                <c:pt idx="10">
                  <c:v>224.99402813299233</c:v>
                </c:pt>
                <c:pt idx="11">
                  <c:v>246.4886061381074</c:v>
                </c:pt>
                <c:pt idx="12">
                  <c:v>268.71521739130435</c:v>
                </c:pt>
                <c:pt idx="13">
                  <c:v>292.70895140664959</c:v>
                </c:pt>
                <c:pt idx="14">
                  <c:v>313.90099744245526</c:v>
                </c:pt>
                <c:pt idx="15">
                  <c:v>336.0454987212276</c:v>
                </c:pt>
                <c:pt idx="16">
                  <c:v>357.66352941176467</c:v>
                </c:pt>
                <c:pt idx="17">
                  <c:v>381.12736572890026</c:v>
                </c:pt>
                <c:pt idx="18">
                  <c:v>380.48801790281328</c:v>
                </c:pt>
                <c:pt idx="19">
                  <c:v>355.80439897698204</c:v>
                </c:pt>
                <c:pt idx="20">
                  <c:v>333.95237851662404</c:v>
                </c:pt>
                <c:pt idx="21">
                  <c:v>311.88863171355496</c:v>
                </c:pt>
                <c:pt idx="22">
                  <c:v>289.73742966751911</c:v>
                </c:pt>
                <c:pt idx="23">
                  <c:v>268.00047314578006</c:v>
                </c:pt>
                <c:pt idx="24">
                  <c:v>246.08667519181583</c:v>
                </c:pt>
                <c:pt idx="25">
                  <c:v>223.16360613810738</c:v>
                </c:pt>
                <c:pt idx="26">
                  <c:v>201.65409207161125</c:v>
                </c:pt>
                <c:pt idx="27">
                  <c:v>180.29407928388747</c:v>
                </c:pt>
                <c:pt idx="28">
                  <c:v>157.90088235294115</c:v>
                </c:pt>
                <c:pt idx="29">
                  <c:v>135.69079283887467</c:v>
                </c:pt>
                <c:pt idx="30">
                  <c:v>114.75537084398978</c:v>
                </c:pt>
                <c:pt idx="31">
                  <c:v>90.713721227621477</c:v>
                </c:pt>
                <c:pt idx="32">
                  <c:v>69.019488491048591</c:v>
                </c:pt>
                <c:pt idx="33">
                  <c:v>47.898017902813301</c:v>
                </c:pt>
                <c:pt idx="34">
                  <c:v>26.148593350383631</c:v>
                </c:pt>
                <c:pt idx="35">
                  <c:v>4.5424296675191815</c:v>
                </c:pt>
                <c:pt idx="36">
                  <c:v>2.7439897698209719</c:v>
                </c:pt>
                <c:pt idx="37">
                  <c:v>22.335460358056263</c:v>
                </c:pt>
                <c:pt idx="38">
                  <c:v>44.487225063938617</c:v>
                </c:pt>
                <c:pt idx="39">
                  <c:v>66.825728900255754</c:v>
                </c:pt>
                <c:pt idx="40">
                  <c:v>88.417391304347831</c:v>
                </c:pt>
                <c:pt idx="41">
                  <c:v>111.35994884910487</c:v>
                </c:pt>
                <c:pt idx="42">
                  <c:v>132.51092071611254</c:v>
                </c:pt>
                <c:pt idx="43">
                  <c:v>155.56540920716114</c:v>
                </c:pt>
                <c:pt idx="44">
                  <c:v>176.89453964194374</c:v>
                </c:pt>
                <c:pt idx="45">
                  <c:v>199.06398976982098</c:v>
                </c:pt>
                <c:pt idx="46">
                  <c:v>220.37099744245526</c:v>
                </c:pt>
                <c:pt idx="47">
                  <c:v>242.7593734015345</c:v>
                </c:pt>
                <c:pt idx="48">
                  <c:v>266.00182864450124</c:v>
                </c:pt>
                <c:pt idx="49">
                  <c:v>287.52512787723782</c:v>
                </c:pt>
                <c:pt idx="50">
                  <c:v>309.98913043478257</c:v>
                </c:pt>
                <c:pt idx="51">
                  <c:v>331.73031969309454</c:v>
                </c:pt>
                <c:pt idx="52">
                  <c:v>354.85101023017904</c:v>
                </c:pt>
                <c:pt idx="53">
                  <c:v>376.03856777493604</c:v>
                </c:pt>
                <c:pt idx="54">
                  <c:v>384.30335038363171</c:v>
                </c:pt>
                <c:pt idx="55">
                  <c:v>359.27026854219946</c:v>
                </c:pt>
                <c:pt idx="56">
                  <c:v>336.99546035805628</c:v>
                </c:pt>
                <c:pt idx="57">
                  <c:v>315.30203324808184</c:v>
                </c:pt>
                <c:pt idx="58">
                  <c:v>293.40542199488488</c:v>
                </c:pt>
                <c:pt idx="59">
                  <c:v>271.16589514066493</c:v>
                </c:pt>
                <c:pt idx="60">
                  <c:v>249.01014066496163</c:v>
                </c:pt>
                <c:pt idx="61">
                  <c:v>227.66318414322248</c:v>
                </c:pt>
                <c:pt idx="62">
                  <c:v>206.13280051150895</c:v>
                </c:pt>
                <c:pt idx="63">
                  <c:v>183.51112531969306</c:v>
                </c:pt>
                <c:pt idx="64">
                  <c:v>161.9947314578005</c:v>
                </c:pt>
                <c:pt idx="65">
                  <c:v>139.748631713555</c:v>
                </c:pt>
                <c:pt idx="66">
                  <c:v>118.29359335038363</c:v>
                </c:pt>
                <c:pt idx="67">
                  <c:v>93.953158567774949</c:v>
                </c:pt>
                <c:pt idx="68">
                  <c:v>72.170907928388743</c:v>
                </c:pt>
                <c:pt idx="69">
                  <c:v>51.21228900255754</c:v>
                </c:pt>
                <c:pt idx="70">
                  <c:v>28.66823529411765</c:v>
                </c:pt>
                <c:pt idx="71">
                  <c:v>7.4516112531969307</c:v>
                </c:pt>
                <c:pt idx="72">
                  <c:v>2.7468797953964192</c:v>
                </c:pt>
                <c:pt idx="73">
                  <c:v>23.137800511508949</c:v>
                </c:pt>
                <c:pt idx="74">
                  <c:v>45.212941176470594</c:v>
                </c:pt>
                <c:pt idx="75">
                  <c:v>67.465754475703321</c:v>
                </c:pt>
                <c:pt idx="76">
                  <c:v>89.146125319693098</c:v>
                </c:pt>
                <c:pt idx="77">
                  <c:v>112.21446291560102</c:v>
                </c:pt>
                <c:pt idx="78">
                  <c:v>133.19818414322251</c:v>
                </c:pt>
                <c:pt idx="79">
                  <c:v>155.02795396419435</c:v>
                </c:pt>
                <c:pt idx="80">
                  <c:v>176.86955242966752</c:v>
                </c:pt>
                <c:pt idx="81">
                  <c:v>198.8830051150895</c:v>
                </c:pt>
                <c:pt idx="82">
                  <c:v>221.26479539641946</c:v>
                </c:pt>
                <c:pt idx="83">
                  <c:v>244.71351662404092</c:v>
                </c:pt>
                <c:pt idx="84">
                  <c:v>266.22744245524297</c:v>
                </c:pt>
                <c:pt idx="85">
                  <c:v>288.65909207161121</c:v>
                </c:pt>
                <c:pt idx="86">
                  <c:v>309.44069053708444</c:v>
                </c:pt>
                <c:pt idx="87">
                  <c:v>330.98827365728897</c:v>
                </c:pt>
                <c:pt idx="88">
                  <c:v>354.10305626598466</c:v>
                </c:pt>
                <c:pt idx="89">
                  <c:v>375.00961636828646</c:v>
                </c:pt>
                <c:pt idx="90">
                  <c:v>384.62439897698209</c:v>
                </c:pt>
                <c:pt idx="91">
                  <c:v>362.46054987212273</c:v>
                </c:pt>
                <c:pt idx="92">
                  <c:v>340.4449872122762</c:v>
                </c:pt>
                <c:pt idx="93">
                  <c:v>318.38300511508947</c:v>
                </c:pt>
                <c:pt idx="94">
                  <c:v>296.54037084398976</c:v>
                </c:pt>
                <c:pt idx="95">
                  <c:v>274.67941176470589</c:v>
                </c:pt>
                <c:pt idx="96">
                  <c:v>253.07539641943731</c:v>
                </c:pt>
                <c:pt idx="97">
                  <c:v>230.48245524296675</c:v>
                </c:pt>
                <c:pt idx="98">
                  <c:v>208.04739130434783</c:v>
                </c:pt>
                <c:pt idx="99">
                  <c:v>187.15331202046036</c:v>
                </c:pt>
                <c:pt idx="100">
                  <c:v>165.03244245524297</c:v>
                </c:pt>
                <c:pt idx="101">
                  <c:v>143.7673273657289</c:v>
                </c:pt>
                <c:pt idx="102">
                  <c:v>121.84130434782608</c:v>
                </c:pt>
                <c:pt idx="103">
                  <c:v>96.32955242966753</c:v>
                </c:pt>
                <c:pt idx="104">
                  <c:v>74.843491048593336</c:v>
                </c:pt>
                <c:pt idx="105">
                  <c:v>54.092378516624045</c:v>
                </c:pt>
                <c:pt idx="106">
                  <c:v>33.762953964194374</c:v>
                </c:pt>
                <c:pt idx="107">
                  <c:v>10.637762148337597</c:v>
                </c:pt>
                <c:pt idx="108">
                  <c:v>3.315089514066496</c:v>
                </c:pt>
                <c:pt idx="109">
                  <c:v>2.7140537084398977</c:v>
                </c:pt>
                <c:pt idx="110">
                  <c:v>23.291867007672632</c:v>
                </c:pt>
                <c:pt idx="111">
                  <c:v>43.912826086956521</c:v>
                </c:pt>
                <c:pt idx="112">
                  <c:v>66.772583120204601</c:v>
                </c:pt>
                <c:pt idx="113">
                  <c:v>89.173861892583119</c:v>
                </c:pt>
                <c:pt idx="114">
                  <c:v>111.85360613810742</c:v>
                </c:pt>
                <c:pt idx="115">
                  <c:v>133.98006393861891</c:v>
                </c:pt>
                <c:pt idx="116">
                  <c:v>156.55189258312021</c:v>
                </c:pt>
                <c:pt idx="117">
                  <c:v>178.57680306905371</c:v>
                </c:pt>
                <c:pt idx="118">
                  <c:v>200.26728900255756</c:v>
                </c:pt>
                <c:pt idx="119">
                  <c:v>221.34773657289003</c:v>
                </c:pt>
                <c:pt idx="120">
                  <c:v>244.22425831202045</c:v>
                </c:pt>
                <c:pt idx="121">
                  <c:v>265.80011508951407</c:v>
                </c:pt>
                <c:pt idx="122">
                  <c:v>288.47686700767264</c:v>
                </c:pt>
                <c:pt idx="123">
                  <c:v>309.60437340153453</c:v>
                </c:pt>
                <c:pt idx="124">
                  <c:v>333.0581713554987</c:v>
                </c:pt>
                <c:pt idx="125">
                  <c:v>354.23487212276211</c:v>
                </c:pt>
                <c:pt idx="126">
                  <c:v>375.87309462915596</c:v>
                </c:pt>
                <c:pt idx="127">
                  <c:v>385.47260869565213</c:v>
                </c:pt>
                <c:pt idx="128">
                  <c:v>385.74462915601015</c:v>
                </c:pt>
                <c:pt idx="129">
                  <c:v>380.94473145780046</c:v>
                </c:pt>
                <c:pt idx="130">
                  <c:v>354.1663554987212</c:v>
                </c:pt>
                <c:pt idx="131">
                  <c:v>330.35029411764708</c:v>
                </c:pt>
                <c:pt idx="132">
                  <c:v>308.52602301790279</c:v>
                </c:pt>
                <c:pt idx="133">
                  <c:v>286.55031969309459</c:v>
                </c:pt>
                <c:pt idx="134">
                  <c:v>264.05618925831203</c:v>
                </c:pt>
                <c:pt idx="135">
                  <c:v>241.98106138107417</c:v>
                </c:pt>
                <c:pt idx="136">
                  <c:v>220.41177749360614</c:v>
                </c:pt>
                <c:pt idx="137">
                  <c:v>198.62058823529412</c:v>
                </c:pt>
                <c:pt idx="138">
                  <c:v>175.84667519181585</c:v>
                </c:pt>
                <c:pt idx="139">
                  <c:v>154.63384910485931</c:v>
                </c:pt>
                <c:pt idx="140">
                  <c:v>132.44473145780051</c:v>
                </c:pt>
                <c:pt idx="141">
                  <c:v>109.89437340153452</c:v>
                </c:pt>
                <c:pt idx="142">
                  <c:v>87.575498721227632</c:v>
                </c:pt>
                <c:pt idx="143">
                  <c:v>65.819475703324798</c:v>
                </c:pt>
                <c:pt idx="144">
                  <c:v>44.306790281329917</c:v>
                </c:pt>
                <c:pt idx="145">
                  <c:v>21.380421994884909</c:v>
                </c:pt>
                <c:pt idx="146">
                  <c:v>3.0927749360613808</c:v>
                </c:pt>
                <c:pt idx="147">
                  <c:v>14.49195652173913</c:v>
                </c:pt>
                <c:pt idx="148">
                  <c:v>37.305575447570327</c:v>
                </c:pt>
                <c:pt idx="149">
                  <c:v>59.548516624040921</c:v>
                </c:pt>
                <c:pt idx="150">
                  <c:v>81.901726342711001</c:v>
                </c:pt>
                <c:pt idx="151">
                  <c:v>103.64851662404092</c:v>
                </c:pt>
                <c:pt idx="152">
                  <c:v>125.10312020460358</c:v>
                </c:pt>
                <c:pt idx="153">
                  <c:v>146.83236572890027</c:v>
                </c:pt>
                <c:pt idx="154">
                  <c:v>168.67942455242965</c:v>
                </c:pt>
                <c:pt idx="155">
                  <c:v>190.99102301790282</c:v>
                </c:pt>
                <c:pt idx="156">
                  <c:v>213.62491048593353</c:v>
                </c:pt>
                <c:pt idx="157">
                  <c:v>236.66182864450127</c:v>
                </c:pt>
                <c:pt idx="158">
                  <c:v>257.91430946291558</c:v>
                </c:pt>
                <c:pt idx="159">
                  <c:v>281.03015345268545</c:v>
                </c:pt>
                <c:pt idx="160">
                  <c:v>302.22375959079284</c:v>
                </c:pt>
                <c:pt idx="161">
                  <c:v>323.98980818414321</c:v>
                </c:pt>
                <c:pt idx="162">
                  <c:v>347.59998721227623</c:v>
                </c:pt>
                <c:pt idx="163">
                  <c:v>368.16768542199486</c:v>
                </c:pt>
                <c:pt idx="164">
                  <c:v>385.95897698209723</c:v>
                </c:pt>
                <c:pt idx="165">
                  <c:v>368.21437340153454</c:v>
                </c:pt>
                <c:pt idx="166">
                  <c:v>345.31202046035804</c:v>
                </c:pt>
                <c:pt idx="167">
                  <c:v>323.20106138107417</c:v>
                </c:pt>
                <c:pt idx="168">
                  <c:v>301.22519181585676</c:v>
                </c:pt>
                <c:pt idx="169">
                  <c:v>279.27360613810737</c:v>
                </c:pt>
                <c:pt idx="170">
                  <c:v>257.65066496163683</c:v>
                </c:pt>
                <c:pt idx="171">
                  <c:v>235.3161253196931</c:v>
                </c:pt>
                <c:pt idx="172">
                  <c:v>214.1257033248082</c:v>
                </c:pt>
                <c:pt idx="173">
                  <c:v>191.24354219948847</c:v>
                </c:pt>
                <c:pt idx="174">
                  <c:v>169.54397698209715</c:v>
                </c:pt>
                <c:pt idx="175">
                  <c:v>147.53666240409208</c:v>
                </c:pt>
                <c:pt idx="176">
                  <c:v>126.37933503836318</c:v>
                </c:pt>
                <c:pt idx="177">
                  <c:v>102.53913043478262</c:v>
                </c:pt>
                <c:pt idx="178">
                  <c:v>80.327084398976979</c:v>
                </c:pt>
                <c:pt idx="179">
                  <c:v>59.100306905370843</c:v>
                </c:pt>
                <c:pt idx="180">
                  <c:v>37.187340153452681</c:v>
                </c:pt>
                <c:pt idx="181">
                  <c:v>15.239782608695652</c:v>
                </c:pt>
                <c:pt idx="182">
                  <c:v>2.8719693094629157</c:v>
                </c:pt>
                <c:pt idx="183">
                  <c:v>15.305</c:v>
                </c:pt>
                <c:pt idx="184">
                  <c:v>37.668363171355495</c:v>
                </c:pt>
                <c:pt idx="185">
                  <c:v>60.290025575447565</c:v>
                </c:pt>
                <c:pt idx="186">
                  <c:v>82.066368286445012</c:v>
                </c:pt>
                <c:pt idx="187">
                  <c:v>105.0586189258312</c:v>
                </c:pt>
                <c:pt idx="188">
                  <c:v>125.99924552429667</c:v>
                </c:pt>
                <c:pt idx="189">
                  <c:v>148.56955242966751</c:v>
                </c:pt>
                <c:pt idx="190">
                  <c:v>170.83433503836315</c:v>
                </c:pt>
                <c:pt idx="191">
                  <c:v>191.91268542199487</c:v>
                </c:pt>
                <c:pt idx="192">
                  <c:v>214.13216112531967</c:v>
                </c:pt>
                <c:pt idx="193">
                  <c:v>237.07542199488489</c:v>
                </c:pt>
                <c:pt idx="194">
                  <c:v>259.04140664961636</c:v>
                </c:pt>
                <c:pt idx="195">
                  <c:v>281.83391304347828</c:v>
                </c:pt>
                <c:pt idx="196">
                  <c:v>303.28081841432225</c:v>
                </c:pt>
                <c:pt idx="197">
                  <c:v>325.49094629156008</c:v>
                </c:pt>
                <c:pt idx="198">
                  <c:v>347.83081841432221</c:v>
                </c:pt>
                <c:pt idx="199">
                  <c:v>369.56378516624039</c:v>
                </c:pt>
                <c:pt idx="200">
                  <c:v>385.70961636828639</c:v>
                </c:pt>
                <c:pt idx="201">
                  <c:v>368.0770588235294</c:v>
                </c:pt>
                <c:pt idx="202">
                  <c:v>344.8597058823529</c:v>
                </c:pt>
                <c:pt idx="203">
                  <c:v>322.48166240409211</c:v>
                </c:pt>
                <c:pt idx="204">
                  <c:v>300.91019181585676</c:v>
                </c:pt>
                <c:pt idx="205">
                  <c:v>279.06556265984653</c:v>
                </c:pt>
                <c:pt idx="206">
                  <c:v>257.16222506393859</c:v>
                </c:pt>
                <c:pt idx="207">
                  <c:v>235.27740409207161</c:v>
                </c:pt>
                <c:pt idx="208">
                  <c:v>213.92769820971867</c:v>
                </c:pt>
                <c:pt idx="209">
                  <c:v>191.56554987212274</c:v>
                </c:pt>
                <c:pt idx="210">
                  <c:v>169.63515345268544</c:v>
                </c:pt>
                <c:pt idx="211">
                  <c:v>149.27083120204605</c:v>
                </c:pt>
                <c:pt idx="212">
                  <c:v>127.68026854219947</c:v>
                </c:pt>
                <c:pt idx="213">
                  <c:v>107.12</c:v>
                </c:pt>
                <c:pt idx="214">
                  <c:v>79.632941176470581</c:v>
                </c:pt>
                <c:pt idx="215">
                  <c:v>58.810434782608695</c:v>
                </c:pt>
                <c:pt idx="216">
                  <c:v>38.312237851662402</c:v>
                </c:pt>
                <c:pt idx="217">
                  <c:v>15.717365728900255</c:v>
                </c:pt>
                <c:pt idx="218">
                  <c:v>3.2397058823529408</c:v>
                </c:pt>
                <c:pt idx="219">
                  <c:v>3.0463682864450128</c:v>
                </c:pt>
                <c:pt idx="220">
                  <c:v>26.496278772378513</c:v>
                </c:pt>
                <c:pt idx="221">
                  <c:v>49.383644501278781</c:v>
                </c:pt>
                <c:pt idx="222">
                  <c:v>71.302928388746807</c:v>
                </c:pt>
                <c:pt idx="223">
                  <c:v>93.478593350383619</c:v>
                </c:pt>
                <c:pt idx="224">
                  <c:v>115.39278772378516</c:v>
                </c:pt>
                <c:pt idx="225">
                  <c:v>138.32135549872123</c:v>
                </c:pt>
                <c:pt idx="226">
                  <c:v>160.35033248081842</c:v>
                </c:pt>
                <c:pt idx="227">
                  <c:v>182.49828644501278</c:v>
                </c:pt>
                <c:pt idx="228">
                  <c:v>203.26947570332479</c:v>
                </c:pt>
                <c:pt idx="229">
                  <c:v>225.43166240409209</c:v>
                </c:pt>
                <c:pt idx="230">
                  <c:v>248.69554987212274</c:v>
                </c:pt>
                <c:pt idx="231">
                  <c:v>271.57852941176469</c:v>
                </c:pt>
                <c:pt idx="232">
                  <c:v>294.88884910485928</c:v>
                </c:pt>
                <c:pt idx="233">
                  <c:v>315.94975703324809</c:v>
                </c:pt>
                <c:pt idx="234">
                  <c:v>337.55543478260864</c:v>
                </c:pt>
                <c:pt idx="235">
                  <c:v>361.00250639386189</c:v>
                </c:pt>
                <c:pt idx="236">
                  <c:v>381.89592071611253</c:v>
                </c:pt>
                <c:pt idx="237">
                  <c:v>374.64572890025573</c:v>
                </c:pt>
                <c:pt idx="238">
                  <c:v>352.81598465473149</c:v>
                </c:pt>
                <c:pt idx="239">
                  <c:v>331.31933503836319</c:v>
                </c:pt>
                <c:pt idx="240">
                  <c:v>309.37258312020458</c:v>
                </c:pt>
                <c:pt idx="241">
                  <c:v>287.1422890025575</c:v>
                </c:pt>
                <c:pt idx="242">
                  <c:v>265.06615089514065</c:v>
                </c:pt>
                <c:pt idx="243">
                  <c:v>242.23042199488486</c:v>
                </c:pt>
                <c:pt idx="244">
                  <c:v>220.22132992327363</c:v>
                </c:pt>
                <c:pt idx="245">
                  <c:v>198.87297953964193</c:v>
                </c:pt>
                <c:pt idx="246">
                  <c:v>177.1966368286445</c:v>
                </c:pt>
                <c:pt idx="247">
                  <c:v>154.78929667519182</c:v>
                </c:pt>
                <c:pt idx="248">
                  <c:v>133.0272250639386</c:v>
                </c:pt>
                <c:pt idx="249">
                  <c:v>108.30273657289003</c:v>
                </c:pt>
                <c:pt idx="250">
                  <c:v>87.056035805626593</c:v>
                </c:pt>
                <c:pt idx="251">
                  <c:v>65.456687979539637</c:v>
                </c:pt>
                <c:pt idx="252">
                  <c:v>44.436547314578007</c:v>
                </c:pt>
                <c:pt idx="253">
                  <c:v>22.143631713554985</c:v>
                </c:pt>
                <c:pt idx="254">
                  <c:v>3.0201406649616365</c:v>
                </c:pt>
                <c:pt idx="255">
                  <c:v>3.0732736572890023</c:v>
                </c:pt>
              </c:numCache>
            </c:numRef>
          </c:xVal>
          <c:yVal>
            <c:numRef>
              <c:f>'300a'!$E$2:$E$310</c:f>
              <c:numCache>
                <c:formatCode>General</c:formatCode>
                <c:ptCount val="309"/>
                <c:pt idx="0">
                  <c:v>1.9438612104866957</c:v>
                </c:pt>
                <c:pt idx="1">
                  <c:v>2.5757343824402503</c:v>
                </c:pt>
                <c:pt idx="2">
                  <c:v>2.8807716872918876</c:v>
                </c:pt>
                <c:pt idx="3">
                  <c:v>3.0683470940006852</c:v>
                </c:pt>
                <c:pt idx="4">
                  <c:v>3.2141207380598309</c:v>
                </c:pt>
                <c:pt idx="5">
                  <c:v>3.3290474067336575</c:v>
                </c:pt>
                <c:pt idx="6">
                  <c:v>3.4163626758687986</c:v>
                </c:pt>
                <c:pt idx="7">
                  <c:v>3.5012872832825717</c:v>
                </c:pt>
                <c:pt idx="8">
                  <c:v>3.5644118993043654</c:v>
                </c:pt>
                <c:pt idx="9">
                  <c:v>3.6160886873232836</c:v>
                </c:pt>
                <c:pt idx="10">
                  <c:v>3.6659071151517884</c:v>
                </c:pt>
                <c:pt idx="11">
                  <c:v>3.709864414472285</c:v>
                </c:pt>
                <c:pt idx="12">
                  <c:v>3.7501118939636364</c:v>
                </c:pt>
                <c:pt idx="13">
                  <c:v>3.7820993389571136</c:v>
                </c:pt>
                <c:pt idx="14">
                  <c:v>3.8057079530162521</c:v>
                </c:pt>
                <c:pt idx="15">
                  <c:v>3.8354627886660384</c:v>
                </c:pt>
                <c:pt idx="16">
                  <c:v>3.860560120174604</c:v>
                </c:pt>
                <c:pt idx="17">
                  <c:v>3.8660394146584367</c:v>
                </c:pt>
                <c:pt idx="18">
                  <c:v>3.8313142817910197</c:v>
                </c:pt>
                <c:pt idx="19">
                  <c:v>3.8123113715987222</c:v>
                </c:pt>
                <c:pt idx="20">
                  <c:v>3.7965726516318843</c:v>
                </c:pt>
                <c:pt idx="21">
                  <c:v>3.7822837300564434</c:v>
                </c:pt>
                <c:pt idx="22">
                  <c:v>3.7650559882650736</c:v>
                </c:pt>
                <c:pt idx="23">
                  <c:v>3.7386738744311048</c:v>
                </c:pt>
                <c:pt idx="24">
                  <c:v>3.7152054293120491</c:v>
                </c:pt>
                <c:pt idx="25">
                  <c:v>3.6759319020381795</c:v>
                </c:pt>
                <c:pt idx="26">
                  <c:v>3.6250520240278599</c:v>
                </c:pt>
                <c:pt idx="27">
                  <c:v>3.5686584003453032</c:v>
                </c:pt>
                <c:pt idx="28">
                  <c:v>3.4945494812830531</c:v>
                </c:pt>
                <c:pt idx="29">
                  <c:v>3.3947130264066918</c:v>
                </c:pt>
                <c:pt idx="30">
                  <c:v>3.2479629020275702</c:v>
                </c:pt>
                <c:pt idx="31">
                  <c:v>3.0696412267796607</c:v>
                </c:pt>
                <c:pt idx="32">
                  <c:v>2.7972049097771348</c:v>
                </c:pt>
                <c:pt idx="33">
                  <c:v>2.3000537407556529</c:v>
                </c:pt>
                <c:pt idx="34">
                  <c:v>1.1187601863814194</c:v>
                </c:pt>
                <c:pt idx="35">
                  <c:v>0.95139476375155496</c:v>
                </c:pt>
                <c:pt idx="36">
                  <c:v>1.7609014237521936</c:v>
                </c:pt>
                <c:pt idx="37">
                  <c:v>2.406018510944016</c:v>
                </c:pt>
                <c:pt idx="38">
                  <c:v>2.7370788597033866</c:v>
                </c:pt>
                <c:pt idx="39">
                  <c:v>2.9744628975165166</c:v>
                </c:pt>
                <c:pt idx="40">
                  <c:v>3.1382842591978015</c:v>
                </c:pt>
                <c:pt idx="41">
                  <c:v>3.2623283224187789</c:v>
                </c:pt>
                <c:pt idx="42">
                  <c:v>3.3601833262259859</c:v>
                </c:pt>
                <c:pt idx="43">
                  <c:v>3.4565329232687025</c:v>
                </c:pt>
                <c:pt idx="44">
                  <c:v>3.4876548527473759</c:v>
                </c:pt>
                <c:pt idx="45">
                  <c:v>3.5490672926937448</c:v>
                </c:pt>
                <c:pt idx="46">
                  <c:v>3.5941018344906759</c:v>
                </c:pt>
                <c:pt idx="47">
                  <c:v>3.6533563933188882</c:v>
                </c:pt>
                <c:pt idx="48">
                  <c:v>3.6879082560538303</c:v>
                </c:pt>
                <c:pt idx="49">
                  <c:v>3.7637782040131134</c:v>
                </c:pt>
                <c:pt idx="50">
                  <c:v>3.7939596141345788</c:v>
                </c:pt>
                <c:pt idx="51">
                  <c:v>3.8205353930196218</c:v>
                </c:pt>
                <c:pt idx="52">
                  <c:v>3.8481692507956953</c:v>
                </c:pt>
                <c:pt idx="53">
                  <c:v>3.8546337438800942</c:v>
                </c:pt>
                <c:pt idx="54">
                  <c:v>3.8194859017810034</c:v>
                </c:pt>
                <c:pt idx="55">
                  <c:v>3.7952579769680979</c:v>
                </c:pt>
                <c:pt idx="56">
                  <c:v>3.7767635153465196</c:v>
                </c:pt>
                <c:pt idx="57">
                  <c:v>3.760299130291695</c:v>
                </c:pt>
                <c:pt idx="58">
                  <c:v>3.7432556359486249</c:v>
                </c:pt>
                <c:pt idx="59">
                  <c:v>3.7237593197317316</c:v>
                </c:pt>
                <c:pt idx="60">
                  <c:v>3.6922493888496506</c:v>
                </c:pt>
                <c:pt idx="61">
                  <c:v>3.6496923126895786</c:v>
                </c:pt>
                <c:pt idx="62">
                  <c:v>3.6095315600474813</c:v>
                </c:pt>
                <c:pt idx="63">
                  <c:v>3.5417270162193031</c:v>
                </c:pt>
                <c:pt idx="64">
                  <c:v>3.4765007323596446</c:v>
                </c:pt>
                <c:pt idx="65">
                  <c:v>3.3671789818263584</c:v>
                </c:pt>
                <c:pt idx="66">
                  <c:v>3.2076134887332253</c:v>
                </c:pt>
                <c:pt idx="67">
                  <c:v>3.0345149370356355</c:v>
                </c:pt>
                <c:pt idx="68">
                  <c:v>2.7477272586139465</c:v>
                </c:pt>
                <c:pt idx="69">
                  <c:v>2.2445262289948258</c:v>
                </c:pt>
                <c:pt idx="70">
                  <c:v>1.3336326716319233</c:v>
                </c:pt>
                <c:pt idx="71">
                  <c:v>0.90108663839897818</c:v>
                </c:pt>
                <c:pt idx="72">
                  <c:v>1.7066506469059277</c:v>
                </c:pt>
                <c:pt idx="73">
                  <c:v>2.3105388738114674</c:v>
                </c:pt>
                <c:pt idx="74">
                  <c:v>2.6585541065342713</c:v>
                </c:pt>
                <c:pt idx="75">
                  <c:v>2.8959689473358492</c:v>
                </c:pt>
                <c:pt idx="76">
                  <c:v>3.0784259170954043</c:v>
                </c:pt>
                <c:pt idx="77">
                  <c:v>3.2060239394448766</c:v>
                </c:pt>
                <c:pt idx="78">
                  <c:v>3.3233112236760931</c:v>
                </c:pt>
                <c:pt idx="79">
                  <c:v>3.4215952065367246</c:v>
                </c:pt>
                <c:pt idx="80">
                  <c:v>3.4923224782637847</c:v>
                </c:pt>
                <c:pt idx="81">
                  <c:v>3.5195683601363132</c:v>
                </c:pt>
                <c:pt idx="82">
                  <c:v>3.6202200876600092</c:v>
                </c:pt>
                <c:pt idx="83">
                  <c:v>3.6737139521410591</c:v>
                </c:pt>
                <c:pt idx="84">
                  <c:v>3.7221674463925072</c:v>
                </c:pt>
                <c:pt idx="85">
                  <c:v>3.7575387970577721</c:v>
                </c:pt>
                <c:pt idx="86">
                  <c:v>3.7609063934844555</c:v>
                </c:pt>
                <c:pt idx="87">
                  <c:v>3.8043403414608497</c:v>
                </c:pt>
                <c:pt idx="88">
                  <c:v>3.850698262518736</c:v>
                </c:pt>
                <c:pt idx="89">
                  <c:v>3.8609440834526074</c:v>
                </c:pt>
                <c:pt idx="90">
                  <c:v>3.825210231641726</c:v>
                </c:pt>
                <c:pt idx="91">
                  <c:v>3.7983993469184094</c:v>
                </c:pt>
                <c:pt idx="92">
                  <c:v>3.778785655487809</c:v>
                </c:pt>
                <c:pt idx="93">
                  <c:v>3.7578570684784149</c:v>
                </c:pt>
                <c:pt idx="94">
                  <c:v>3.7378038264495816</c:v>
                </c:pt>
                <c:pt idx="95">
                  <c:v>3.7134727502213134</c:v>
                </c:pt>
                <c:pt idx="96">
                  <c:v>3.6816847742968921</c:v>
                </c:pt>
                <c:pt idx="97">
                  <c:v>3.6452652415283486</c:v>
                </c:pt>
                <c:pt idx="98">
                  <c:v>3.5833461408096654</c:v>
                </c:pt>
                <c:pt idx="99">
                  <c:v>3.5308805694830161</c:v>
                </c:pt>
                <c:pt idx="100">
                  <c:v>3.4495445807758118</c:v>
                </c:pt>
                <c:pt idx="101">
                  <c:v>3.3487568142178032</c:v>
                </c:pt>
                <c:pt idx="102">
                  <c:v>3.2217906454664251</c:v>
                </c:pt>
                <c:pt idx="103">
                  <c:v>2.9965259177467423</c:v>
                </c:pt>
                <c:pt idx="104">
                  <c:v>2.7217171335169095</c:v>
                </c:pt>
                <c:pt idx="105">
                  <c:v>2.3185262816314802</c:v>
                </c:pt>
                <c:pt idx="106">
                  <c:v>1.4603823532186493</c:v>
                </c:pt>
                <c:pt idx="107">
                  <c:v>0.88867007856732161</c:v>
                </c:pt>
                <c:pt idx="108">
                  <c:v>0.88657433881502257</c:v>
                </c:pt>
                <c:pt idx="109">
                  <c:v>1.6680103045673393</c:v>
                </c:pt>
                <c:pt idx="110">
                  <c:v>2.2564705817048027</c:v>
                </c:pt>
                <c:pt idx="111">
                  <c:v>2.6233228670620909</c:v>
                </c:pt>
                <c:pt idx="112">
                  <c:v>2.858978893388191</c:v>
                </c:pt>
                <c:pt idx="113">
                  <c:v>3.040318299435659</c:v>
                </c:pt>
                <c:pt idx="114">
                  <c:v>3.1652509132381934</c:v>
                </c:pt>
                <c:pt idx="115">
                  <c:v>3.2940975569391351</c:v>
                </c:pt>
                <c:pt idx="116">
                  <c:v>3.3895377443331332</c:v>
                </c:pt>
                <c:pt idx="117">
                  <c:v>3.4647991306957571</c:v>
                </c:pt>
                <c:pt idx="118">
                  <c:v>3.5358928483031247</c:v>
                </c:pt>
                <c:pt idx="119">
                  <c:v>3.6088742506533507</c:v>
                </c:pt>
                <c:pt idx="120">
                  <c:v>3.6534710477581371</c:v>
                </c:pt>
                <c:pt idx="121">
                  <c:v>3.7066612074960408</c:v>
                </c:pt>
                <c:pt idx="122">
                  <c:v>3.745422859177157</c:v>
                </c:pt>
                <c:pt idx="123">
                  <c:v>3.7833128738078643</c:v>
                </c:pt>
                <c:pt idx="124">
                  <c:v>3.8191727129581206</c:v>
                </c:pt>
                <c:pt idx="125">
                  <c:v>3.8456116149161432</c:v>
                </c:pt>
                <c:pt idx="126">
                  <c:v>3.859136724235853</c:v>
                </c:pt>
                <c:pt idx="127">
                  <c:v>3.8546656892776348</c:v>
                </c:pt>
                <c:pt idx="128">
                  <c:v>3.8496162798732634</c:v>
                </c:pt>
                <c:pt idx="129">
                  <c:v>3.8158093560592761</c:v>
                </c:pt>
                <c:pt idx="130">
                  <c:v>3.7952270086571023</c:v>
                </c:pt>
                <c:pt idx="131">
                  <c:v>3.7746670243541138</c:v>
                </c:pt>
                <c:pt idx="132">
                  <c:v>3.7561145789230292</c:v>
                </c:pt>
                <c:pt idx="133">
                  <c:v>3.726932570137051</c:v>
                </c:pt>
                <c:pt idx="134">
                  <c:v>3.6999334714962493</c:v>
                </c:pt>
                <c:pt idx="135">
                  <c:v>3.6583060228594375</c:v>
                </c:pt>
                <c:pt idx="136">
                  <c:v>3.6098811544096705</c:v>
                </c:pt>
                <c:pt idx="137">
                  <c:v>3.5626397935321985</c:v>
                </c:pt>
                <c:pt idx="138">
                  <c:v>3.4774221758133184</c:v>
                </c:pt>
                <c:pt idx="139">
                  <c:v>3.3922284114937247</c:v>
                </c:pt>
                <c:pt idx="140">
                  <c:v>3.2607183316834645</c:v>
                </c:pt>
                <c:pt idx="141">
                  <c:v>3.0727800239799752</c:v>
                </c:pt>
                <c:pt idx="142">
                  <c:v>2.8267078551921663</c:v>
                </c:pt>
                <c:pt idx="143">
                  <c:v>2.4802289171923246</c:v>
                </c:pt>
                <c:pt idx="144">
                  <c:v>1.8821586846857763</c:v>
                </c:pt>
                <c:pt idx="145">
                  <c:v>0.87536929642192796</c:v>
                </c:pt>
                <c:pt idx="146">
                  <c:v>1.2343795288227681</c:v>
                </c:pt>
                <c:pt idx="147">
                  <c:v>2.0234271177638425</c:v>
                </c:pt>
                <c:pt idx="148">
                  <c:v>2.4580957962702676</c:v>
                </c:pt>
                <c:pt idx="149">
                  <c:v>2.7407508429453293</c:v>
                </c:pt>
                <c:pt idx="150">
                  <c:v>2.9313252348438539</c:v>
                </c:pt>
                <c:pt idx="151">
                  <c:v>3.0966506471767605</c:v>
                </c:pt>
                <c:pt idx="152">
                  <c:v>3.1956201086440532</c:v>
                </c:pt>
                <c:pt idx="153">
                  <c:v>3.3208589693959931</c:v>
                </c:pt>
                <c:pt idx="154">
                  <c:v>3.4127957315481225</c:v>
                </c:pt>
                <c:pt idx="155">
                  <c:v>3.5024720272444689</c:v>
                </c:pt>
                <c:pt idx="156">
                  <c:v>3.565052983460935</c:v>
                </c:pt>
                <c:pt idx="157">
                  <c:v>3.6238110185452874</c:v>
                </c:pt>
                <c:pt idx="158">
                  <c:v>3.6784864529068764</c:v>
                </c:pt>
                <c:pt idx="159">
                  <c:v>3.7230896938473563</c:v>
                </c:pt>
                <c:pt idx="160">
                  <c:v>3.7700689251541033</c:v>
                </c:pt>
                <c:pt idx="161">
                  <c:v>3.803144378922183</c:v>
                </c:pt>
                <c:pt idx="162">
                  <c:v>3.8354785292596767</c:v>
                </c:pt>
                <c:pt idx="163">
                  <c:v>3.8154498936233492</c:v>
                </c:pt>
                <c:pt idx="164">
                  <c:v>3.7852189546656057</c:v>
                </c:pt>
                <c:pt idx="165">
                  <c:v>3.755145582112529</c:v>
                </c:pt>
                <c:pt idx="166">
                  <c:v>3.7331006267726634</c:v>
                </c:pt>
                <c:pt idx="167">
                  <c:v>3.7109284691076709</c:v>
                </c:pt>
                <c:pt idx="168">
                  <c:v>3.6934790593033866</c:v>
                </c:pt>
                <c:pt idx="169">
                  <c:v>3.6653445158107387</c:v>
                </c:pt>
                <c:pt idx="170">
                  <c:v>3.6268442911240348</c:v>
                </c:pt>
                <c:pt idx="171">
                  <c:v>3.5809907118769613</c:v>
                </c:pt>
                <c:pt idx="172">
                  <c:v>3.5391705486648695</c:v>
                </c:pt>
                <c:pt idx="173">
                  <c:v>3.4654435499172016</c:v>
                </c:pt>
                <c:pt idx="174">
                  <c:v>3.4158741753183075</c:v>
                </c:pt>
                <c:pt idx="175">
                  <c:v>3.3042274947413217</c:v>
                </c:pt>
                <c:pt idx="176">
                  <c:v>3.1570877519801965</c:v>
                </c:pt>
                <c:pt idx="177">
                  <c:v>2.9599182375865394</c:v>
                </c:pt>
                <c:pt idx="178">
                  <c:v>2.6815887426475529</c:v>
                </c:pt>
                <c:pt idx="179">
                  <c:v>2.2949428936737584</c:v>
                </c:pt>
                <c:pt idx="180">
                  <c:v>1.5233980148326256</c:v>
                </c:pt>
                <c:pt idx="181">
                  <c:v>0.84550022245110856</c:v>
                </c:pt>
                <c:pt idx="182">
                  <c:v>1.2413552794188323</c:v>
                </c:pt>
                <c:pt idx="183">
                  <c:v>1.9731260235591248</c:v>
                </c:pt>
                <c:pt idx="184">
                  <c:v>2.4123861166793006</c:v>
                </c:pt>
                <c:pt idx="185">
                  <c:v>2.6749744239007893</c:v>
                </c:pt>
                <c:pt idx="186">
                  <c:v>2.8614904422070069</c:v>
                </c:pt>
                <c:pt idx="187">
                  <c:v>3.0168851137867998</c:v>
                </c:pt>
                <c:pt idx="188">
                  <c:v>3.1519177717605569</c:v>
                </c:pt>
                <c:pt idx="189">
                  <c:v>3.2658164962530964</c:v>
                </c:pt>
                <c:pt idx="190">
                  <c:v>3.3610441339041328</c:v>
                </c:pt>
                <c:pt idx="191">
                  <c:v>3.4438061579317791</c:v>
                </c:pt>
                <c:pt idx="192">
                  <c:v>3.5280590238629794</c:v>
                </c:pt>
                <c:pt idx="193">
                  <c:v>3.5783360379589886</c:v>
                </c:pt>
                <c:pt idx="194">
                  <c:v>3.6332236063471983</c:v>
                </c:pt>
                <c:pt idx="195">
                  <c:v>3.6752647771003364</c:v>
                </c:pt>
                <c:pt idx="196">
                  <c:v>3.7146869323145784</c:v>
                </c:pt>
                <c:pt idx="197">
                  <c:v>3.7546461869240093</c:v>
                </c:pt>
                <c:pt idx="198">
                  <c:v>3.7830055888611369</c:v>
                </c:pt>
                <c:pt idx="199">
                  <c:v>3.8106895175933824</c:v>
                </c:pt>
                <c:pt idx="200">
                  <c:v>3.7953971245464122</c:v>
                </c:pt>
                <c:pt idx="201">
                  <c:v>3.7473061084799406</c:v>
                </c:pt>
                <c:pt idx="202">
                  <c:v>3.7273202811025681</c:v>
                </c:pt>
                <c:pt idx="203">
                  <c:v>3.7215280311259669</c:v>
                </c:pt>
                <c:pt idx="204">
                  <c:v>3.7055406911907993</c:v>
                </c:pt>
                <c:pt idx="205">
                  <c:v>3.6720631674181363</c:v>
                </c:pt>
                <c:pt idx="206">
                  <c:v>3.6321754079205397</c:v>
                </c:pt>
                <c:pt idx="207">
                  <c:v>3.5999350427720884</c:v>
                </c:pt>
                <c:pt idx="208">
                  <c:v>3.5476480530205934</c:v>
                </c:pt>
                <c:pt idx="209">
                  <c:v>3.4664106884139105</c:v>
                </c:pt>
                <c:pt idx="210">
                  <c:v>3.3978084475294281</c:v>
                </c:pt>
                <c:pt idx="211">
                  <c:v>3.2890849446642703</c:v>
                </c:pt>
                <c:pt idx="212">
                  <c:v>3.1597005223206143</c:v>
                </c:pt>
                <c:pt idx="213">
                  <c:v>2.9028541849316669</c:v>
                </c:pt>
                <c:pt idx="214">
                  <c:v>2.6636242395452681</c:v>
                </c:pt>
                <c:pt idx="215">
                  <c:v>2.2482150352932666</c:v>
                </c:pt>
                <c:pt idx="216">
                  <c:v>1.4864290661333994</c:v>
                </c:pt>
                <c:pt idx="217">
                  <c:v>0.83227440286808407</c:v>
                </c:pt>
                <c:pt idx="218">
                  <c:v>0.82388115085980651</c:v>
                </c:pt>
                <c:pt idx="219">
                  <c:v>1.6529898834704946</c:v>
                </c:pt>
                <c:pt idx="220">
                  <c:v>2.18011761080475</c:v>
                </c:pt>
                <c:pt idx="221">
                  <c:v>2.5554912792710125</c:v>
                </c:pt>
                <c:pt idx="222">
                  <c:v>2.7740408365441933</c:v>
                </c:pt>
                <c:pt idx="223">
                  <c:v>2.9391030198519359</c:v>
                </c:pt>
                <c:pt idx="224">
                  <c:v>3.1000512717479833</c:v>
                </c:pt>
                <c:pt idx="225">
                  <c:v>3.2351832650440069</c:v>
                </c:pt>
                <c:pt idx="226">
                  <c:v>3.3290474067336575</c:v>
                </c:pt>
                <c:pt idx="227">
                  <c:v>3.4218214067915351</c:v>
                </c:pt>
                <c:pt idx="228">
                  <c:v>3.4974095212287688</c:v>
                </c:pt>
                <c:pt idx="229">
                  <c:v>3.5640710558867017</c:v>
                </c:pt>
                <c:pt idx="230">
                  <c:v>3.6257151088552071</c:v>
                </c:pt>
                <c:pt idx="231">
                  <c:v>3.6824997338473318</c:v>
                </c:pt>
                <c:pt idx="232">
                  <c:v>3.72541223269655</c:v>
                </c:pt>
                <c:pt idx="233">
                  <c:v>3.7712593905773049</c:v>
                </c:pt>
                <c:pt idx="234">
                  <c:v>3.8062055232990208</c:v>
                </c:pt>
                <c:pt idx="235">
                  <c:v>3.8452148742601278</c:v>
                </c:pt>
                <c:pt idx="236">
                  <c:v>3.8365210795156979</c:v>
                </c:pt>
                <c:pt idx="237">
                  <c:v>3.7897153643322454</c:v>
                </c:pt>
                <c:pt idx="238">
                  <c:v>3.7428045051239556</c:v>
                </c:pt>
                <c:pt idx="239">
                  <c:v>3.7415267981057543</c:v>
                </c:pt>
                <c:pt idx="240">
                  <c:v>3.7169397260682331</c:v>
                </c:pt>
                <c:pt idx="241">
                  <c:v>3.6904503397502388</c:v>
                </c:pt>
                <c:pt idx="242">
                  <c:v>3.6591394509022157</c:v>
                </c:pt>
                <c:pt idx="243">
                  <c:v>3.612288717232929</c:v>
                </c:pt>
                <c:pt idx="244">
                  <c:v>3.5446784026714964</c:v>
                </c:pt>
                <c:pt idx="245">
                  <c:v>3.4872500905813215</c:v>
                </c:pt>
                <c:pt idx="246">
                  <c:v>3.4083631073732885</c:v>
                </c:pt>
                <c:pt idx="247">
                  <c:v>3.3007504157047594</c:v>
                </c:pt>
                <c:pt idx="248">
                  <c:v>3.1721055694497307</c:v>
                </c:pt>
                <c:pt idx="249">
                  <c:v>2.9703184395230098</c:v>
                </c:pt>
                <c:pt idx="250">
                  <c:v>2.7138043629289981</c:v>
                </c:pt>
                <c:pt idx="251">
                  <c:v>2.3496009285058963</c:v>
                </c:pt>
                <c:pt idx="252">
                  <c:v>1.7395938020638679</c:v>
                </c:pt>
                <c:pt idx="253">
                  <c:v>0.74354843470785947</c:v>
                </c:pt>
                <c:pt idx="254">
                  <c:v>0.78419993961660472</c:v>
                </c:pt>
                <c:pt idx="255">
                  <c:v>0.70436954945635699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79-460F-A559-9ABD00761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912960"/>
        <c:axId val="88913536"/>
      </c:scatterChart>
      <c:valAx>
        <c:axId val="88912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8913536"/>
        <c:crosses val="autoZero"/>
        <c:crossBetween val="midCat"/>
      </c:valAx>
      <c:valAx>
        <c:axId val="88913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1296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1/resist*1000</a:t>
            </a:r>
            <a:r>
              <a:rPr lang="lv-LV"/>
              <a:t> 5-10</a:t>
            </a:r>
            <a:endParaRPr lang="en-US"/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'300a'!$K$1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'300a'!$H$2:$H$310</c:f>
              <c:numCache>
                <c:formatCode>General</c:formatCode>
                <c:ptCount val="309"/>
                <c:pt idx="0">
                  <c:v>2.7468797953964192</c:v>
                </c:pt>
                <c:pt idx="1">
                  <c:v>23.137800511508949</c:v>
                </c:pt>
                <c:pt idx="2">
                  <c:v>45.212941176470594</c:v>
                </c:pt>
                <c:pt idx="3">
                  <c:v>67.465754475703321</c:v>
                </c:pt>
                <c:pt idx="4">
                  <c:v>89.146125319693098</c:v>
                </c:pt>
                <c:pt idx="5">
                  <c:v>112.21446291560102</c:v>
                </c:pt>
                <c:pt idx="6">
                  <c:v>133.19818414322251</c:v>
                </c:pt>
                <c:pt idx="7">
                  <c:v>155.02795396419435</c:v>
                </c:pt>
                <c:pt idx="8">
                  <c:v>176.86955242966752</c:v>
                </c:pt>
                <c:pt idx="9">
                  <c:v>198.8830051150895</c:v>
                </c:pt>
                <c:pt idx="10">
                  <c:v>221.26479539641946</c:v>
                </c:pt>
                <c:pt idx="11">
                  <c:v>244.71351662404092</c:v>
                </c:pt>
                <c:pt idx="12">
                  <c:v>266.22744245524297</c:v>
                </c:pt>
                <c:pt idx="13">
                  <c:v>288.65909207161121</c:v>
                </c:pt>
                <c:pt idx="14">
                  <c:v>309.44069053708444</c:v>
                </c:pt>
                <c:pt idx="15">
                  <c:v>330.98827365728897</c:v>
                </c:pt>
                <c:pt idx="16">
                  <c:v>354.10305626598466</c:v>
                </c:pt>
                <c:pt idx="17">
                  <c:v>375.00961636828646</c:v>
                </c:pt>
                <c:pt idx="18">
                  <c:v>384.62439897698209</c:v>
                </c:pt>
                <c:pt idx="19">
                  <c:v>362.46054987212273</c:v>
                </c:pt>
                <c:pt idx="20">
                  <c:v>340.4449872122762</c:v>
                </c:pt>
                <c:pt idx="21">
                  <c:v>318.38300511508947</c:v>
                </c:pt>
                <c:pt idx="22">
                  <c:v>296.54037084398976</c:v>
                </c:pt>
                <c:pt idx="23">
                  <c:v>274.67941176470589</c:v>
                </c:pt>
                <c:pt idx="24">
                  <c:v>253.07539641943731</c:v>
                </c:pt>
                <c:pt idx="25">
                  <c:v>230.48245524296675</c:v>
                </c:pt>
                <c:pt idx="26">
                  <c:v>208.04739130434783</c:v>
                </c:pt>
                <c:pt idx="27">
                  <c:v>187.15331202046036</c:v>
                </c:pt>
                <c:pt idx="28">
                  <c:v>165.03244245524297</c:v>
                </c:pt>
                <c:pt idx="29">
                  <c:v>143.7673273657289</c:v>
                </c:pt>
                <c:pt idx="30">
                  <c:v>121.84130434782608</c:v>
                </c:pt>
                <c:pt idx="31">
                  <c:v>96.32955242966753</c:v>
                </c:pt>
                <c:pt idx="32">
                  <c:v>74.843491048593336</c:v>
                </c:pt>
                <c:pt idx="33">
                  <c:v>54.092378516624045</c:v>
                </c:pt>
                <c:pt idx="34">
                  <c:v>33.762953964194374</c:v>
                </c:pt>
                <c:pt idx="35">
                  <c:v>10.637762148337597</c:v>
                </c:pt>
                <c:pt idx="36">
                  <c:v>3.315089514066496</c:v>
                </c:pt>
                <c:pt idx="37">
                  <c:v>2.7140537084398977</c:v>
                </c:pt>
                <c:pt idx="38">
                  <c:v>23.291867007672632</c:v>
                </c:pt>
                <c:pt idx="39">
                  <c:v>43.912826086956521</c:v>
                </c:pt>
                <c:pt idx="40">
                  <c:v>66.772583120204601</c:v>
                </c:pt>
                <c:pt idx="41">
                  <c:v>89.173861892583119</c:v>
                </c:pt>
                <c:pt idx="42">
                  <c:v>111.85360613810742</c:v>
                </c:pt>
                <c:pt idx="43">
                  <c:v>133.98006393861891</c:v>
                </c:pt>
                <c:pt idx="44">
                  <c:v>156.55189258312021</c:v>
                </c:pt>
                <c:pt idx="45">
                  <c:v>178.57680306905371</c:v>
                </c:pt>
                <c:pt idx="46">
                  <c:v>200.26728900255756</c:v>
                </c:pt>
                <c:pt idx="47">
                  <c:v>221.34773657289003</c:v>
                </c:pt>
                <c:pt idx="48">
                  <c:v>244.22425831202045</c:v>
                </c:pt>
                <c:pt idx="49">
                  <c:v>265.80011508951407</c:v>
                </c:pt>
                <c:pt idx="50">
                  <c:v>288.47686700767264</c:v>
                </c:pt>
                <c:pt idx="51">
                  <c:v>309.60437340153453</c:v>
                </c:pt>
                <c:pt idx="52">
                  <c:v>333.0581713554987</c:v>
                </c:pt>
                <c:pt idx="53">
                  <c:v>354.23487212276211</c:v>
                </c:pt>
                <c:pt idx="54">
                  <c:v>375.87309462915596</c:v>
                </c:pt>
                <c:pt idx="55">
                  <c:v>385.47260869565213</c:v>
                </c:pt>
                <c:pt idx="56">
                  <c:v>385.74462915601015</c:v>
                </c:pt>
                <c:pt idx="57">
                  <c:v>380.94473145780046</c:v>
                </c:pt>
                <c:pt idx="58">
                  <c:v>354.1663554987212</c:v>
                </c:pt>
                <c:pt idx="59">
                  <c:v>330.35029411764708</c:v>
                </c:pt>
                <c:pt idx="60">
                  <c:v>308.52602301790279</c:v>
                </c:pt>
                <c:pt idx="61">
                  <c:v>286.55031969309459</c:v>
                </c:pt>
                <c:pt idx="62">
                  <c:v>264.05618925831203</c:v>
                </c:pt>
                <c:pt idx="63">
                  <c:v>241.98106138107417</c:v>
                </c:pt>
                <c:pt idx="64">
                  <c:v>220.41177749360614</c:v>
                </c:pt>
                <c:pt idx="65">
                  <c:v>198.62058823529412</c:v>
                </c:pt>
                <c:pt idx="66">
                  <c:v>175.84667519181585</c:v>
                </c:pt>
                <c:pt idx="67">
                  <c:v>154.63384910485931</c:v>
                </c:pt>
                <c:pt idx="68">
                  <c:v>132.44473145780051</c:v>
                </c:pt>
                <c:pt idx="69">
                  <c:v>109.89437340153452</c:v>
                </c:pt>
                <c:pt idx="70">
                  <c:v>87.575498721227632</c:v>
                </c:pt>
                <c:pt idx="71">
                  <c:v>65.819475703324798</c:v>
                </c:pt>
                <c:pt idx="72">
                  <c:v>44.306790281329917</c:v>
                </c:pt>
                <c:pt idx="73">
                  <c:v>21.380421994884909</c:v>
                </c:pt>
                <c:pt idx="74">
                  <c:v>3.0927749360613808</c:v>
                </c:pt>
                <c:pt idx="75">
                  <c:v>14.49195652173913</c:v>
                </c:pt>
                <c:pt idx="76">
                  <c:v>37.305575447570327</c:v>
                </c:pt>
                <c:pt idx="77">
                  <c:v>59.548516624040921</c:v>
                </c:pt>
                <c:pt idx="78">
                  <c:v>81.901726342711001</c:v>
                </c:pt>
                <c:pt idx="79">
                  <c:v>103.64851662404092</c:v>
                </c:pt>
                <c:pt idx="80">
                  <c:v>125.10312020460358</c:v>
                </c:pt>
                <c:pt idx="81">
                  <c:v>146.83236572890027</c:v>
                </c:pt>
                <c:pt idx="82">
                  <c:v>168.67942455242965</c:v>
                </c:pt>
                <c:pt idx="83">
                  <c:v>190.99102301790282</c:v>
                </c:pt>
                <c:pt idx="84">
                  <c:v>213.62491048593353</c:v>
                </c:pt>
                <c:pt idx="85">
                  <c:v>236.66182864450127</c:v>
                </c:pt>
                <c:pt idx="86">
                  <c:v>257.91430946291558</c:v>
                </c:pt>
                <c:pt idx="87">
                  <c:v>281.03015345268545</c:v>
                </c:pt>
                <c:pt idx="88">
                  <c:v>302.22375959079284</c:v>
                </c:pt>
                <c:pt idx="89">
                  <c:v>323.98980818414321</c:v>
                </c:pt>
                <c:pt idx="90">
                  <c:v>347.59998721227623</c:v>
                </c:pt>
                <c:pt idx="91">
                  <c:v>368.16768542199486</c:v>
                </c:pt>
                <c:pt idx="92">
                  <c:v>385.95897698209723</c:v>
                </c:pt>
                <c:pt idx="93">
                  <c:v>368.21437340153454</c:v>
                </c:pt>
                <c:pt idx="94">
                  <c:v>345.31202046035804</c:v>
                </c:pt>
                <c:pt idx="95">
                  <c:v>323.20106138107417</c:v>
                </c:pt>
                <c:pt idx="96">
                  <c:v>301.22519181585676</c:v>
                </c:pt>
                <c:pt idx="97">
                  <c:v>279.27360613810737</c:v>
                </c:pt>
                <c:pt idx="98">
                  <c:v>257.65066496163683</c:v>
                </c:pt>
                <c:pt idx="99">
                  <c:v>235.3161253196931</c:v>
                </c:pt>
                <c:pt idx="100">
                  <c:v>214.1257033248082</c:v>
                </c:pt>
                <c:pt idx="101">
                  <c:v>191.24354219948847</c:v>
                </c:pt>
                <c:pt idx="102">
                  <c:v>169.54397698209715</c:v>
                </c:pt>
                <c:pt idx="103">
                  <c:v>147.53666240409208</c:v>
                </c:pt>
                <c:pt idx="104">
                  <c:v>126.37933503836318</c:v>
                </c:pt>
                <c:pt idx="105">
                  <c:v>102.53913043478262</c:v>
                </c:pt>
                <c:pt idx="106">
                  <c:v>80.327084398976979</c:v>
                </c:pt>
                <c:pt idx="107">
                  <c:v>59.100306905370843</c:v>
                </c:pt>
                <c:pt idx="108">
                  <c:v>37.187340153452681</c:v>
                </c:pt>
                <c:pt idx="109">
                  <c:v>15.239782608695652</c:v>
                </c:pt>
                <c:pt idx="110">
                  <c:v>2.8719693094629157</c:v>
                </c:pt>
                <c:pt idx="111">
                  <c:v>15.305</c:v>
                </c:pt>
                <c:pt idx="112">
                  <c:v>37.668363171355495</c:v>
                </c:pt>
                <c:pt idx="113">
                  <c:v>60.290025575447565</c:v>
                </c:pt>
                <c:pt idx="114">
                  <c:v>82.066368286445012</c:v>
                </c:pt>
                <c:pt idx="115">
                  <c:v>105.0586189258312</c:v>
                </c:pt>
                <c:pt idx="116">
                  <c:v>125.99924552429667</c:v>
                </c:pt>
                <c:pt idx="117">
                  <c:v>148.56955242966751</c:v>
                </c:pt>
                <c:pt idx="118">
                  <c:v>170.83433503836315</c:v>
                </c:pt>
                <c:pt idx="119">
                  <c:v>191.91268542199487</c:v>
                </c:pt>
                <c:pt idx="120">
                  <c:v>214.13216112531967</c:v>
                </c:pt>
                <c:pt idx="121">
                  <c:v>237.07542199488489</c:v>
                </c:pt>
                <c:pt idx="122">
                  <c:v>259.04140664961636</c:v>
                </c:pt>
                <c:pt idx="123">
                  <c:v>281.83391304347828</c:v>
                </c:pt>
                <c:pt idx="124">
                  <c:v>303.28081841432225</c:v>
                </c:pt>
                <c:pt idx="125">
                  <c:v>325.49094629156008</c:v>
                </c:pt>
                <c:pt idx="126">
                  <c:v>347.83081841432221</c:v>
                </c:pt>
                <c:pt idx="127">
                  <c:v>369.56378516624039</c:v>
                </c:pt>
                <c:pt idx="128">
                  <c:v>385.70961636828639</c:v>
                </c:pt>
                <c:pt idx="129">
                  <c:v>368.0770588235294</c:v>
                </c:pt>
                <c:pt idx="130">
                  <c:v>344.8597058823529</c:v>
                </c:pt>
                <c:pt idx="131">
                  <c:v>322.48166240409211</c:v>
                </c:pt>
                <c:pt idx="132">
                  <c:v>300.91019181585676</c:v>
                </c:pt>
                <c:pt idx="133">
                  <c:v>279.06556265984653</c:v>
                </c:pt>
                <c:pt idx="134">
                  <c:v>257.16222506393859</c:v>
                </c:pt>
                <c:pt idx="135">
                  <c:v>235.27740409207161</c:v>
                </c:pt>
                <c:pt idx="136">
                  <c:v>213.92769820971867</c:v>
                </c:pt>
                <c:pt idx="137">
                  <c:v>191.56554987212274</c:v>
                </c:pt>
                <c:pt idx="138">
                  <c:v>169.63515345268544</c:v>
                </c:pt>
                <c:pt idx="139">
                  <c:v>149.27083120204605</c:v>
                </c:pt>
                <c:pt idx="140">
                  <c:v>127.68026854219947</c:v>
                </c:pt>
                <c:pt idx="141">
                  <c:v>107.12</c:v>
                </c:pt>
                <c:pt idx="142">
                  <c:v>79.632941176470581</c:v>
                </c:pt>
                <c:pt idx="143">
                  <c:v>58.810434782608695</c:v>
                </c:pt>
                <c:pt idx="144">
                  <c:v>38.312237851662402</c:v>
                </c:pt>
                <c:pt idx="145">
                  <c:v>15.717365728900255</c:v>
                </c:pt>
                <c:pt idx="146">
                  <c:v>3.2397058823529408</c:v>
                </c:pt>
                <c:pt idx="147">
                  <c:v>3.0463682864450128</c:v>
                </c:pt>
                <c:pt idx="148">
                  <c:v>26.496278772378513</c:v>
                </c:pt>
                <c:pt idx="149">
                  <c:v>49.383644501278781</c:v>
                </c:pt>
                <c:pt idx="150">
                  <c:v>71.302928388746807</c:v>
                </c:pt>
                <c:pt idx="151">
                  <c:v>93.478593350383619</c:v>
                </c:pt>
                <c:pt idx="152">
                  <c:v>115.39278772378516</c:v>
                </c:pt>
                <c:pt idx="153">
                  <c:v>138.32135549872123</c:v>
                </c:pt>
                <c:pt idx="154">
                  <c:v>160.35033248081842</c:v>
                </c:pt>
                <c:pt idx="155">
                  <c:v>182.49828644501278</c:v>
                </c:pt>
                <c:pt idx="156">
                  <c:v>203.26947570332479</c:v>
                </c:pt>
                <c:pt idx="157">
                  <c:v>225.43166240409209</c:v>
                </c:pt>
                <c:pt idx="158">
                  <c:v>248.69554987212274</c:v>
                </c:pt>
                <c:pt idx="159">
                  <c:v>271.57852941176469</c:v>
                </c:pt>
                <c:pt idx="160">
                  <c:v>294.88884910485928</c:v>
                </c:pt>
                <c:pt idx="161">
                  <c:v>315.94975703324809</c:v>
                </c:pt>
                <c:pt idx="162">
                  <c:v>337.55543478260864</c:v>
                </c:pt>
                <c:pt idx="163">
                  <c:v>361.00250639386189</c:v>
                </c:pt>
                <c:pt idx="164">
                  <c:v>381.89592071611253</c:v>
                </c:pt>
                <c:pt idx="165">
                  <c:v>374.64572890025573</c:v>
                </c:pt>
                <c:pt idx="166">
                  <c:v>352.81598465473149</c:v>
                </c:pt>
                <c:pt idx="167">
                  <c:v>331.31933503836319</c:v>
                </c:pt>
                <c:pt idx="168">
                  <c:v>309.37258312020458</c:v>
                </c:pt>
                <c:pt idx="169">
                  <c:v>287.1422890025575</c:v>
                </c:pt>
                <c:pt idx="170">
                  <c:v>265.06615089514065</c:v>
                </c:pt>
                <c:pt idx="171">
                  <c:v>242.23042199488486</c:v>
                </c:pt>
                <c:pt idx="172">
                  <c:v>220.22132992327363</c:v>
                </c:pt>
                <c:pt idx="173">
                  <c:v>198.87297953964193</c:v>
                </c:pt>
                <c:pt idx="174">
                  <c:v>177.1966368286445</c:v>
                </c:pt>
                <c:pt idx="175">
                  <c:v>154.78929667519182</c:v>
                </c:pt>
                <c:pt idx="176">
                  <c:v>133.0272250639386</c:v>
                </c:pt>
                <c:pt idx="177">
                  <c:v>108.30273657289003</c:v>
                </c:pt>
                <c:pt idx="178">
                  <c:v>87.056035805626593</c:v>
                </c:pt>
                <c:pt idx="179">
                  <c:v>65.456687979539637</c:v>
                </c:pt>
                <c:pt idx="180">
                  <c:v>44.436547314578007</c:v>
                </c:pt>
                <c:pt idx="181">
                  <c:v>22.143631713554985</c:v>
                </c:pt>
                <c:pt idx="182">
                  <c:v>3.0201406649616365</c:v>
                </c:pt>
                <c:pt idx="183">
                  <c:v>3.0732736572890023</c:v>
                </c:pt>
              </c:numCache>
            </c:numRef>
          </c:xVal>
          <c:yVal>
            <c:numRef>
              <c:f>'300a'!$K$2:$K$310</c:f>
              <c:numCache>
                <c:formatCode>General</c:formatCode>
                <c:ptCount val="309"/>
                <c:pt idx="0">
                  <c:v>1.7066506469059277</c:v>
                </c:pt>
                <c:pt idx="1">
                  <c:v>2.3105388738114674</c:v>
                </c:pt>
                <c:pt idx="2">
                  <c:v>2.6585541065342713</c:v>
                </c:pt>
                <c:pt idx="3">
                  <c:v>2.8959689473358492</c:v>
                </c:pt>
                <c:pt idx="4">
                  <c:v>3.0784259170954043</c:v>
                </c:pt>
                <c:pt idx="5">
                  <c:v>3.2060239394448766</c:v>
                </c:pt>
                <c:pt idx="6">
                  <c:v>3.3233112236760931</c:v>
                </c:pt>
                <c:pt idx="7">
                  <c:v>3.4215952065367246</c:v>
                </c:pt>
                <c:pt idx="8">
                  <c:v>3.4923224782637847</c:v>
                </c:pt>
                <c:pt idx="9">
                  <c:v>3.5195683601363132</c:v>
                </c:pt>
                <c:pt idx="10">
                  <c:v>3.6202200876600092</c:v>
                </c:pt>
                <c:pt idx="11">
                  <c:v>3.6737139521410591</c:v>
                </c:pt>
                <c:pt idx="12">
                  <c:v>3.7221674463925072</c:v>
                </c:pt>
                <c:pt idx="13">
                  <c:v>3.7575387970577721</c:v>
                </c:pt>
                <c:pt idx="14">
                  <c:v>3.7609063934844555</c:v>
                </c:pt>
                <c:pt idx="15">
                  <c:v>3.8043403414608497</c:v>
                </c:pt>
                <c:pt idx="16">
                  <c:v>3.850698262518736</c:v>
                </c:pt>
                <c:pt idx="17">
                  <c:v>3.8609440834526074</c:v>
                </c:pt>
                <c:pt idx="18">
                  <c:v>3.825210231641726</c:v>
                </c:pt>
                <c:pt idx="19">
                  <c:v>3.7983993469184094</c:v>
                </c:pt>
                <c:pt idx="20">
                  <c:v>3.778785655487809</c:v>
                </c:pt>
                <c:pt idx="21">
                  <c:v>3.7578570684784149</c:v>
                </c:pt>
                <c:pt idx="22">
                  <c:v>3.7378038264495816</c:v>
                </c:pt>
                <c:pt idx="23">
                  <c:v>3.7134727502213134</c:v>
                </c:pt>
                <c:pt idx="24">
                  <c:v>3.6816847742968921</c:v>
                </c:pt>
                <c:pt idx="25">
                  <c:v>3.6452652415283486</c:v>
                </c:pt>
                <c:pt idx="26">
                  <c:v>3.5833461408096654</c:v>
                </c:pt>
                <c:pt idx="27">
                  <c:v>3.5308805694830161</c:v>
                </c:pt>
                <c:pt idx="28">
                  <c:v>3.4495445807758118</c:v>
                </c:pt>
                <c:pt idx="29">
                  <c:v>3.3487568142178032</c:v>
                </c:pt>
                <c:pt idx="30">
                  <c:v>3.2217906454664251</c:v>
                </c:pt>
                <c:pt idx="31">
                  <c:v>2.9965259177467423</c:v>
                </c:pt>
                <c:pt idx="32">
                  <c:v>2.7217171335169095</c:v>
                </c:pt>
                <c:pt idx="33">
                  <c:v>2.3185262816314802</c:v>
                </c:pt>
                <c:pt idx="34">
                  <c:v>1.4603823532186493</c:v>
                </c:pt>
                <c:pt idx="35">
                  <c:v>0.88867007856732161</c:v>
                </c:pt>
                <c:pt idx="36">
                  <c:v>0.88657433881502257</c:v>
                </c:pt>
                <c:pt idx="37">
                  <c:v>1.6680103045673393</c:v>
                </c:pt>
                <c:pt idx="38">
                  <c:v>2.2564705817048027</c:v>
                </c:pt>
                <c:pt idx="39">
                  <c:v>2.6233228670620909</c:v>
                </c:pt>
                <c:pt idx="40">
                  <c:v>2.858978893388191</c:v>
                </c:pt>
                <c:pt idx="41">
                  <c:v>3.040318299435659</c:v>
                </c:pt>
                <c:pt idx="42">
                  <c:v>3.1652509132381934</c:v>
                </c:pt>
                <c:pt idx="43">
                  <c:v>3.2940975569391351</c:v>
                </c:pt>
                <c:pt idx="44">
                  <c:v>3.3895377443331332</c:v>
                </c:pt>
                <c:pt idx="45">
                  <c:v>3.4647991306957571</c:v>
                </c:pt>
                <c:pt idx="46">
                  <c:v>3.5358928483031247</c:v>
                </c:pt>
                <c:pt idx="47">
                  <c:v>3.6088742506533507</c:v>
                </c:pt>
                <c:pt idx="48">
                  <c:v>3.6534710477581371</c:v>
                </c:pt>
                <c:pt idx="49">
                  <c:v>3.7066612074960408</c:v>
                </c:pt>
                <c:pt idx="50">
                  <c:v>3.745422859177157</c:v>
                </c:pt>
                <c:pt idx="51">
                  <c:v>3.7833128738078643</c:v>
                </c:pt>
                <c:pt idx="52">
                  <c:v>3.8191727129581206</c:v>
                </c:pt>
                <c:pt idx="53">
                  <c:v>3.8456116149161432</c:v>
                </c:pt>
                <c:pt idx="54">
                  <c:v>3.859136724235853</c:v>
                </c:pt>
                <c:pt idx="55">
                  <c:v>3.8546656892776348</c:v>
                </c:pt>
                <c:pt idx="56">
                  <c:v>3.8496162798732634</c:v>
                </c:pt>
                <c:pt idx="57">
                  <c:v>3.8158093560592761</c:v>
                </c:pt>
                <c:pt idx="58">
                  <c:v>3.7952270086571023</c:v>
                </c:pt>
                <c:pt idx="59">
                  <c:v>3.7746670243541138</c:v>
                </c:pt>
                <c:pt idx="60">
                  <c:v>3.7561145789230292</c:v>
                </c:pt>
                <c:pt idx="61">
                  <c:v>3.726932570137051</c:v>
                </c:pt>
                <c:pt idx="62">
                  <c:v>3.6999334714962493</c:v>
                </c:pt>
                <c:pt idx="63">
                  <c:v>3.6583060228594375</c:v>
                </c:pt>
                <c:pt idx="64">
                  <c:v>3.6098811544096705</c:v>
                </c:pt>
                <c:pt idx="65">
                  <c:v>3.5626397935321985</c:v>
                </c:pt>
                <c:pt idx="66">
                  <c:v>3.4774221758133184</c:v>
                </c:pt>
                <c:pt idx="67">
                  <c:v>3.3922284114937247</c:v>
                </c:pt>
                <c:pt idx="68">
                  <c:v>3.2607183316834645</c:v>
                </c:pt>
                <c:pt idx="69">
                  <c:v>3.0727800239799752</c:v>
                </c:pt>
                <c:pt idx="70">
                  <c:v>2.8267078551921663</c:v>
                </c:pt>
                <c:pt idx="71">
                  <c:v>2.4802289171923246</c:v>
                </c:pt>
                <c:pt idx="72">
                  <c:v>1.8821586846857763</c:v>
                </c:pt>
                <c:pt idx="73">
                  <c:v>0.87536929642192796</c:v>
                </c:pt>
                <c:pt idx="74">
                  <c:v>1.2343795288227681</c:v>
                </c:pt>
                <c:pt idx="75">
                  <c:v>2.0234271177638425</c:v>
                </c:pt>
                <c:pt idx="76">
                  <c:v>2.4580957962702676</c:v>
                </c:pt>
                <c:pt idx="77">
                  <c:v>2.7407508429453293</c:v>
                </c:pt>
                <c:pt idx="78">
                  <c:v>2.9313252348438539</c:v>
                </c:pt>
                <c:pt idx="79">
                  <c:v>3.0966506471767605</c:v>
                </c:pt>
                <c:pt idx="80">
                  <c:v>3.1956201086440532</c:v>
                </c:pt>
                <c:pt idx="81">
                  <c:v>3.3208589693959931</c:v>
                </c:pt>
                <c:pt idx="82">
                  <c:v>3.4127957315481225</c:v>
                </c:pt>
                <c:pt idx="83">
                  <c:v>3.5024720272444689</c:v>
                </c:pt>
                <c:pt idx="84">
                  <c:v>3.565052983460935</c:v>
                </c:pt>
                <c:pt idx="85">
                  <c:v>3.6238110185452874</c:v>
                </c:pt>
                <c:pt idx="86">
                  <c:v>3.6784864529068764</c:v>
                </c:pt>
                <c:pt idx="87">
                  <c:v>3.7230896938473563</c:v>
                </c:pt>
                <c:pt idx="88">
                  <c:v>3.7700689251541033</c:v>
                </c:pt>
                <c:pt idx="89">
                  <c:v>3.803144378922183</c:v>
                </c:pt>
                <c:pt idx="90">
                  <c:v>3.8354785292596767</c:v>
                </c:pt>
                <c:pt idx="91">
                  <c:v>3.8154498936233492</c:v>
                </c:pt>
                <c:pt idx="92">
                  <c:v>3.7852189546656057</c:v>
                </c:pt>
                <c:pt idx="93">
                  <c:v>3.755145582112529</c:v>
                </c:pt>
                <c:pt idx="94">
                  <c:v>3.7331006267726634</c:v>
                </c:pt>
                <c:pt idx="95">
                  <c:v>3.7109284691076709</c:v>
                </c:pt>
                <c:pt idx="96">
                  <c:v>3.6934790593033866</c:v>
                </c:pt>
                <c:pt idx="97">
                  <c:v>3.6653445158107387</c:v>
                </c:pt>
                <c:pt idx="98">
                  <c:v>3.6268442911240348</c:v>
                </c:pt>
                <c:pt idx="99">
                  <c:v>3.5809907118769613</c:v>
                </c:pt>
                <c:pt idx="100">
                  <c:v>3.5391705486648695</c:v>
                </c:pt>
                <c:pt idx="101">
                  <c:v>3.4654435499172016</c:v>
                </c:pt>
                <c:pt idx="102">
                  <c:v>3.4158741753183075</c:v>
                </c:pt>
                <c:pt idx="103">
                  <c:v>3.3042274947413217</c:v>
                </c:pt>
                <c:pt idx="104">
                  <c:v>3.1570877519801965</c:v>
                </c:pt>
                <c:pt idx="105">
                  <c:v>2.9599182375865394</c:v>
                </c:pt>
                <c:pt idx="106">
                  <c:v>2.6815887426475529</c:v>
                </c:pt>
                <c:pt idx="107">
                  <c:v>2.2949428936737584</c:v>
                </c:pt>
                <c:pt idx="108">
                  <c:v>1.5233980148326256</c:v>
                </c:pt>
                <c:pt idx="109">
                  <c:v>0.84550022245110856</c:v>
                </c:pt>
                <c:pt idx="110">
                  <c:v>1.2413552794188323</c:v>
                </c:pt>
                <c:pt idx="111">
                  <c:v>1.9731260235591248</c:v>
                </c:pt>
                <c:pt idx="112">
                  <c:v>2.4123861166793006</c:v>
                </c:pt>
                <c:pt idx="113">
                  <c:v>2.6749744239007893</c:v>
                </c:pt>
                <c:pt idx="114">
                  <c:v>2.8614904422070069</c:v>
                </c:pt>
                <c:pt idx="115">
                  <c:v>3.0168851137867998</c:v>
                </c:pt>
                <c:pt idx="116">
                  <c:v>3.1519177717605569</c:v>
                </c:pt>
                <c:pt idx="117">
                  <c:v>3.2658164962530964</c:v>
                </c:pt>
                <c:pt idx="118">
                  <c:v>3.3610441339041328</c:v>
                </c:pt>
                <c:pt idx="119">
                  <c:v>3.4438061579317791</c:v>
                </c:pt>
                <c:pt idx="120">
                  <c:v>3.5280590238629794</c:v>
                </c:pt>
                <c:pt idx="121">
                  <c:v>3.5783360379589886</c:v>
                </c:pt>
                <c:pt idx="122">
                  <c:v>3.6332236063471983</c:v>
                </c:pt>
                <c:pt idx="123">
                  <c:v>3.6752647771003364</c:v>
                </c:pt>
                <c:pt idx="124">
                  <c:v>3.7146869323145784</c:v>
                </c:pt>
                <c:pt idx="125">
                  <c:v>3.7546461869240093</c:v>
                </c:pt>
                <c:pt idx="126">
                  <c:v>3.7830055888611369</c:v>
                </c:pt>
                <c:pt idx="127">
                  <c:v>3.8106895175933824</c:v>
                </c:pt>
                <c:pt idx="128">
                  <c:v>3.7953971245464122</c:v>
                </c:pt>
                <c:pt idx="129">
                  <c:v>3.7473061084799406</c:v>
                </c:pt>
                <c:pt idx="130">
                  <c:v>3.7273202811025681</c:v>
                </c:pt>
                <c:pt idx="131">
                  <c:v>3.7215280311259669</c:v>
                </c:pt>
                <c:pt idx="132">
                  <c:v>3.7055406911907993</c:v>
                </c:pt>
                <c:pt idx="133">
                  <c:v>3.6720631674181363</c:v>
                </c:pt>
                <c:pt idx="134">
                  <c:v>3.6321754079205397</c:v>
                </c:pt>
                <c:pt idx="135">
                  <c:v>3.5999350427720884</c:v>
                </c:pt>
                <c:pt idx="136">
                  <c:v>3.5476480530205934</c:v>
                </c:pt>
                <c:pt idx="137">
                  <c:v>3.4664106884139105</c:v>
                </c:pt>
                <c:pt idx="138">
                  <c:v>3.3978084475294281</c:v>
                </c:pt>
                <c:pt idx="139">
                  <c:v>3.2890849446642703</c:v>
                </c:pt>
                <c:pt idx="140">
                  <c:v>3.1597005223206143</c:v>
                </c:pt>
                <c:pt idx="141">
                  <c:v>2.9028541849316669</c:v>
                </c:pt>
                <c:pt idx="142">
                  <c:v>2.6636242395452681</c:v>
                </c:pt>
                <c:pt idx="143">
                  <c:v>2.2482150352932666</c:v>
                </c:pt>
                <c:pt idx="144">
                  <c:v>1.4864290661333994</c:v>
                </c:pt>
                <c:pt idx="145">
                  <c:v>0.83227440286808407</c:v>
                </c:pt>
                <c:pt idx="146">
                  <c:v>0.82388115085980651</c:v>
                </c:pt>
                <c:pt idx="147">
                  <c:v>1.6529898834704946</c:v>
                </c:pt>
                <c:pt idx="148">
                  <c:v>2.18011761080475</c:v>
                </c:pt>
                <c:pt idx="149">
                  <c:v>2.5554912792710125</c:v>
                </c:pt>
                <c:pt idx="150">
                  <c:v>2.7740408365441933</c:v>
                </c:pt>
                <c:pt idx="151">
                  <c:v>2.9391030198519359</c:v>
                </c:pt>
                <c:pt idx="152">
                  <c:v>3.1000512717479833</c:v>
                </c:pt>
                <c:pt idx="153">
                  <c:v>3.2351832650440069</c:v>
                </c:pt>
                <c:pt idx="154">
                  <c:v>3.3290474067336575</c:v>
                </c:pt>
                <c:pt idx="155">
                  <c:v>3.4218214067915351</c:v>
                </c:pt>
                <c:pt idx="156">
                  <c:v>3.4974095212287688</c:v>
                </c:pt>
                <c:pt idx="157">
                  <c:v>3.5640710558867017</c:v>
                </c:pt>
                <c:pt idx="158">
                  <c:v>3.6257151088552071</c:v>
                </c:pt>
                <c:pt idx="159">
                  <c:v>3.6824997338473318</c:v>
                </c:pt>
                <c:pt idx="160">
                  <c:v>3.72541223269655</c:v>
                </c:pt>
                <c:pt idx="161">
                  <c:v>3.7712593905773049</c:v>
                </c:pt>
                <c:pt idx="162">
                  <c:v>3.8062055232990208</c:v>
                </c:pt>
                <c:pt idx="163">
                  <c:v>3.8452148742601278</c:v>
                </c:pt>
                <c:pt idx="164">
                  <c:v>3.8365210795156979</c:v>
                </c:pt>
                <c:pt idx="165">
                  <c:v>3.7897153643322454</c:v>
                </c:pt>
                <c:pt idx="166">
                  <c:v>3.7428045051239556</c:v>
                </c:pt>
                <c:pt idx="167">
                  <c:v>3.7415267981057543</c:v>
                </c:pt>
                <c:pt idx="168">
                  <c:v>3.7169397260682331</c:v>
                </c:pt>
                <c:pt idx="169">
                  <c:v>3.6904503397502388</c:v>
                </c:pt>
                <c:pt idx="170">
                  <c:v>3.6591394509022157</c:v>
                </c:pt>
                <c:pt idx="171">
                  <c:v>3.612288717232929</c:v>
                </c:pt>
                <c:pt idx="172">
                  <c:v>3.5446784026714964</c:v>
                </c:pt>
                <c:pt idx="173">
                  <c:v>3.4872500905813215</c:v>
                </c:pt>
                <c:pt idx="174">
                  <c:v>3.4083631073732885</c:v>
                </c:pt>
                <c:pt idx="175">
                  <c:v>3.3007504157047594</c:v>
                </c:pt>
                <c:pt idx="176">
                  <c:v>3.1721055694497307</c:v>
                </c:pt>
                <c:pt idx="177">
                  <c:v>2.9703184395230098</c:v>
                </c:pt>
                <c:pt idx="178">
                  <c:v>2.7138043629289981</c:v>
                </c:pt>
                <c:pt idx="179">
                  <c:v>2.3496009285058963</c:v>
                </c:pt>
                <c:pt idx="180">
                  <c:v>1.7395938020638679</c:v>
                </c:pt>
                <c:pt idx="181">
                  <c:v>0.74354843470785947</c:v>
                </c:pt>
                <c:pt idx="182">
                  <c:v>0.78419993961660472</c:v>
                </c:pt>
                <c:pt idx="183">
                  <c:v>0.70436954945635699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E7-40C8-AD31-D1D21E252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915264"/>
        <c:axId val="110723072"/>
      </c:scatterChart>
      <c:valAx>
        <c:axId val="8891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0723072"/>
        <c:crosses val="autoZero"/>
        <c:crossBetween val="midCat"/>
      </c:valAx>
      <c:valAx>
        <c:axId val="11072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1526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'300a'!$H$112:$H$149</c:f>
              <c:numCache>
                <c:formatCode>General</c:formatCode>
                <c:ptCount val="38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  <c:pt idx="19">
                  <c:v>368.0770588235294</c:v>
                </c:pt>
                <c:pt idx="20">
                  <c:v>344.8597058823529</c:v>
                </c:pt>
                <c:pt idx="21">
                  <c:v>322.48166240409211</c:v>
                </c:pt>
                <c:pt idx="22">
                  <c:v>300.91019181585676</c:v>
                </c:pt>
                <c:pt idx="23">
                  <c:v>279.06556265984653</c:v>
                </c:pt>
                <c:pt idx="24">
                  <c:v>257.16222506393859</c:v>
                </c:pt>
                <c:pt idx="25">
                  <c:v>235.27740409207161</c:v>
                </c:pt>
                <c:pt idx="26">
                  <c:v>213.92769820971867</c:v>
                </c:pt>
                <c:pt idx="27">
                  <c:v>191.56554987212274</c:v>
                </c:pt>
                <c:pt idx="28">
                  <c:v>169.63515345268544</c:v>
                </c:pt>
                <c:pt idx="29">
                  <c:v>149.27083120204605</c:v>
                </c:pt>
                <c:pt idx="30">
                  <c:v>127.68026854219947</c:v>
                </c:pt>
                <c:pt idx="31">
                  <c:v>107.12</c:v>
                </c:pt>
                <c:pt idx="32">
                  <c:v>79.632941176470581</c:v>
                </c:pt>
                <c:pt idx="33">
                  <c:v>58.810434782608695</c:v>
                </c:pt>
                <c:pt idx="34">
                  <c:v>38.312237851662402</c:v>
                </c:pt>
                <c:pt idx="35">
                  <c:v>15.717365728900255</c:v>
                </c:pt>
                <c:pt idx="36">
                  <c:v>3.2397058823529408</c:v>
                </c:pt>
                <c:pt idx="37">
                  <c:v>3.0463682864450128</c:v>
                </c:pt>
              </c:numCache>
            </c:numRef>
          </c:xVal>
          <c:yVal>
            <c:numRef>
              <c:f>'300a'!$K$112:$K$149</c:f>
              <c:numCache>
                <c:formatCode>General</c:formatCode>
                <c:ptCount val="38"/>
                <c:pt idx="0">
                  <c:v>1.2413552794188323</c:v>
                </c:pt>
                <c:pt idx="1">
                  <c:v>1.9731260235591248</c:v>
                </c:pt>
                <c:pt idx="2">
                  <c:v>2.4123861166793006</c:v>
                </c:pt>
                <c:pt idx="3">
                  <c:v>2.6749744239007893</c:v>
                </c:pt>
                <c:pt idx="4">
                  <c:v>2.8614904422070069</c:v>
                </c:pt>
                <c:pt idx="5">
                  <c:v>3.0168851137867998</c:v>
                </c:pt>
                <c:pt idx="6">
                  <c:v>3.1519177717605569</c:v>
                </c:pt>
                <c:pt idx="7">
                  <c:v>3.2658164962530964</c:v>
                </c:pt>
                <c:pt idx="8">
                  <c:v>3.3610441339041328</c:v>
                </c:pt>
                <c:pt idx="9">
                  <c:v>3.4438061579317791</c:v>
                </c:pt>
                <c:pt idx="10">
                  <c:v>3.5280590238629794</c:v>
                </c:pt>
                <c:pt idx="11">
                  <c:v>3.5783360379589886</c:v>
                </c:pt>
                <c:pt idx="12">
                  <c:v>3.6332236063471983</c:v>
                </c:pt>
                <c:pt idx="13">
                  <c:v>3.6752647771003364</c:v>
                </c:pt>
                <c:pt idx="14">
                  <c:v>3.7146869323145784</c:v>
                </c:pt>
                <c:pt idx="15">
                  <c:v>3.7546461869240093</c:v>
                </c:pt>
                <c:pt idx="16">
                  <c:v>3.7830055888611369</c:v>
                </c:pt>
                <c:pt idx="17">
                  <c:v>3.8106895175933824</c:v>
                </c:pt>
                <c:pt idx="18">
                  <c:v>3.7953971245464122</c:v>
                </c:pt>
                <c:pt idx="19">
                  <c:v>3.7473061084799406</c:v>
                </c:pt>
                <c:pt idx="20">
                  <c:v>3.7273202811025681</c:v>
                </c:pt>
                <c:pt idx="21">
                  <c:v>3.7215280311259669</c:v>
                </c:pt>
                <c:pt idx="22">
                  <c:v>3.7055406911907993</c:v>
                </c:pt>
                <c:pt idx="23">
                  <c:v>3.6720631674181363</c:v>
                </c:pt>
                <c:pt idx="24">
                  <c:v>3.6321754079205397</c:v>
                </c:pt>
                <c:pt idx="25">
                  <c:v>3.5999350427720884</c:v>
                </c:pt>
                <c:pt idx="26">
                  <c:v>3.5476480530205934</c:v>
                </c:pt>
                <c:pt idx="27">
                  <c:v>3.4664106884139105</c:v>
                </c:pt>
                <c:pt idx="28">
                  <c:v>3.3978084475294281</c:v>
                </c:pt>
                <c:pt idx="29">
                  <c:v>3.2890849446642703</c:v>
                </c:pt>
                <c:pt idx="30">
                  <c:v>3.1597005223206143</c:v>
                </c:pt>
                <c:pt idx="31">
                  <c:v>2.9028541849316669</c:v>
                </c:pt>
                <c:pt idx="32">
                  <c:v>2.6636242395452681</c:v>
                </c:pt>
                <c:pt idx="33">
                  <c:v>2.2482150352932666</c:v>
                </c:pt>
                <c:pt idx="34">
                  <c:v>1.4864290661333994</c:v>
                </c:pt>
                <c:pt idx="35">
                  <c:v>0.83227440286808407</c:v>
                </c:pt>
                <c:pt idx="36">
                  <c:v>0.82388115085980651</c:v>
                </c:pt>
                <c:pt idx="37">
                  <c:v>1.6529898834704946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0F-45BF-994C-064E03E731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724800"/>
        <c:axId val="110725376"/>
      </c:scatterChart>
      <c:valAx>
        <c:axId val="110724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0725376"/>
        <c:crosses val="autoZero"/>
        <c:crossBetween val="midCat"/>
      </c:valAx>
      <c:valAx>
        <c:axId val="11072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248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'300a'!$B$2:$B$38</c:f>
              <c:numCache>
                <c:formatCode>General</c:formatCode>
                <c:ptCount val="37"/>
                <c:pt idx="0">
                  <c:v>2.6154603580562661</c:v>
                </c:pt>
                <c:pt idx="1">
                  <c:v>26.652685421994885</c:v>
                </c:pt>
                <c:pt idx="2">
                  <c:v>48.546560102301783</c:v>
                </c:pt>
                <c:pt idx="3">
                  <c:v>70.455818414322238</c:v>
                </c:pt>
                <c:pt idx="4">
                  <c:v>92.964884910485921</c:v>
                </c:pt>
                <c:pt idx="5">
                  <c:v>115.29254475703326</c:v>
                </c:pt>
                <c:pt idx="6">
                  <c:v>137.72170076726343</c:v>
                </c:pt>
                <c:pt idx="7">
                  <c:v>158.66271099744245</c:v>
                </c:pt>
                <c:pt idx="8">
                  <c:v>180.4968925831202</c:v>
                </c:pt>
                <c:pt idx="9">
                  <c:v>203.21359335038366</c:v>
                </c:pt>
                <c:pt idx="10">
                  <c:v>224.99402813299233</c:v>
                </c:pt>
                <c:pt idx="11">
                  <c:v>246.4886061381074</c:v>
                </c:pt>
                <c:pt idx="12">
                  <c:v>268.71521739130435</c:v>
                </c:pt>
                <c:pt idx="13">
                  <c:v>292.70895140664959</c:v>
                </c:pt>
                <c:pt idx="14">
                  <c:v>313.90099744245526</c:v>
                </c:pt>
                <c:pt idx="15">
                  <c:v>336.0454987212276</c:v>
                </c:pt>
                <c:pt idx="16">
                  <c:v>357.66352941176467</c:v>
                </c:pt>
                <c:pt idx="17">
                  <c:v>381.12736572890026</c:v>
                </c:pt>
                <c:pt idx="18">
                  <c:v>380.48801790281328</c:v>
                </c:pt>
                <c:pt idx="19">
                  <c:v>355.80439897698204</c:v>
                </c:pt>
                <c:pt idx="20">
                  <c:v>333.95237851662404</c:v>
                </c:pt>
                <c:pt idx="21">
                  <c:v>311.88863171355496</c:v>
                </c:pt>
                <c:pt idx="22">
                  <c:v>289.73742966751911</c:v>
                </c:pt>
                <c:pt idx="23">
                  <c:v>268.00047314578006</c:v>
                </c:pt>
                <c:pt idx="24">
                  <c:v>246.08667519181583</c:v>
                </c:pt>
                <c:pt idx="25">
                  <c:v>223.16360613810738</c:v>
                </c:pt>
                <c:pt idx="26">
                  <c:v>201.65409207161125</c:v>
                </c:pt>
                <c:pt idx="27">
                  <c:v>180.29407928388747</c:v>
                </c:pt>
                <c:pt idx="28">
                  <c:v>157.90088235294115</c:v>
                </c:pt>
                <c:pt idx="29">
                  <c:v>135.69079283887467</c:v>
                </c:pt>
                <c:pt idx="30">
                  <c:v>114.75537084398978</c:v>
                </c:pt>
                <c:pt idx="31">
                  <c:v>90.713721227621477</c:v>
                </c:pt>
                <c:pt idx="32">
                  <c:v>69.019488491048591</c:v>
                </c:pt>
                <c:pt idx="33">
                  <c:v>47.898017902813301</c:v>
                </c:pt>
                <c:pt idx="34">
                  <c:v>26.148593350383631</c:v>
                </c:pt>
                <c:pt idx="35">
                  <c:v>4.5424296675191815</c:v>
                </c:pt>
                <c:pt idx="36">
                  <c:v>2.7439897698209719</c:v>
                </c:pt>
              </c:numCache>
            </c:numRef>
          </c:xVal>
          <c:yVal>
            <c:numRef>
              <c:f>'300a'!$E$2:$E$38</c:f>
              <c:numCache>
                <c:formatCode>General</c:formatCode>
                <c:ptCount val="37"/>
                <c:pt idx="0">
                  <c:v>1.9438612104866957</c:v>
                </c:pt>
                <c:pt idx="1">
                  <c:v>2.5757343824402503</c:v>
                </c:pt>
                <c:pt idx="2">
                  <c:v>2.8807716872918876</c:v>
                </c:pt>
                <c:pt idx="3">
                  <c:v>3.0683470940006852</c:v>
                </c:pt>
                <c:pt idx="4">
                  <c:v>3.2141207380598309</c:v>
                </c:pt>
                <c:pt idx="5">
                  <c:v>3.3290474067336575</c:v>
                </c:pt>
                <c:pt idx="6">
                  <c:v>3.4163626758687986</c:v>
                </c:pt>
                <c:pt idx="7">
                  <c:v>3.5012872832825717</c:v>
                </c:pt>
                <c:pt idx="8">
                  <c:v>3.5644118993043654</c:v>
                </c:pt>
                <c:pt idx="9">
                  <c:v>3.6160886873232836</c:v>
                </c:pt>
                <c:pt idx="10">
                  <c:v>3.6659071151517884</c:v>
                </c:pt>
                <c:pt idx="11">
                  <c:v>3.709864414472285</c:v>
                </c:pt>
                <c:pt idx="12">
                  <c:v>3.7501118939636364</c:v>
                </c:pt>
                <c:pt idx="13">
                  <c:v>3.7820993389571136</c:v>
                </c:pt>
                <c:pt idx="14">
                  <c:v>3.8057079530162521</c:v>
                </c:pt>
                <c:pt idx="15">
                  <c:v>3.8354627886660384</c:v>
                </c:pt>
                <c:pt idx="16">
                  <c:v>3.860560120174604</c:v>
                </c:pt>
                <c:pt idx="17">
                  <c:v>3.8660394146584367</c:v>
                </c:pt>
                <c:pt idx="18">
                  <c:v>3.8313142817910197</c:v>
                </c:pt>
                <c:pt idx="19">
                  <c:v>3.8123113715987222</c:v>
                </c:pt>
                <c:pt idx="20">
                  <c:v>3.7965726516318843</c:v>
                </c:pt>
                <c:pt idx="21">
                  <c:v>3.7822837300564434</c:v>
                </c:pt>
                <c:pt idx="22">
                  <c:v>3.7650559882650736</c:v>
                </c:pt>
                <c:pt idx="23">
                  <c:v>3.7386738744311048</c:v>
                </c:pt>
                <c:pt idx="24">
                  <c:v>3.7152054293120491</c:v>
                </c:pt>
                <c:pt idx="25">
                  <c:v>3.6759319020381795</c:v>
                </c:pt>
                <c:pt idx="26">
                  <c:v>3.6250520240278599</c:v>
                </c:pt>
                <c:pt idx="27">
                  <c:v>3.5686584003453032</c:v>
                </c:pt>
                <c:pt idx="28">
                  <c:v>3.4945494812830531</c:v>
                </c:pt>
                <c:pt idx="29">
                  <c:v>3.3947130264066918</c:v>
                </c:pt>
                <c:pt idx="30">
                  <c:v>3.2479629020275702</c:v>
                </c:pt>
                <c:pt idx="31">
                  <c:v>3.0696412267796607</c:v>
                </c:pt>
                <c:pt idx="32">
                  <c:v>2.7972049097771348</c:v>
                </c:pt>
                <c:pt idx="33">
                  <c:v>2.3000537407556529</c:v>
                </c:pt>
                <c:pt idx="34">
                  <c:v>1.1187601863814194</c:v>
                </c:pt>
                <c:pt idx="35">
                  <c:v>0.95139476375155496</c:v>
                </c:pt>
                <c:pt idx="36">
                  <c:v>1.7609014237521936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FFE-4AF4-9E78-DA48BAA064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727104"/>
        <c:axId val="110727680"/>
      </c:scatterChart>
      <c:valAx>
        <c:axId val="110727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0727680"/>
        <c:crosses val="autoZero"/>
        <c:crossBetween val="midCat"/>
      </c:valAx>
      <c:valAx>
        <c:axId val="11072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2710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300N_F/maxF</a:t>
            </a:r>
            <a:endParaRPr lang="lv-LV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'300a'!$H$112:$H$149</c:f>
              <c:numCache>
                <c:formatCode>General</c:formatCode>
                <c:ptCount val="38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  <c:pt idx="19">
                  <c:v>368.0770588235294</c:v>
                </c:pt>
                <c:pt idx="20">
                  <c:v>344.8597058823529</c:v>
                </c:pt>
                <c:pt idx="21">
                  <c:v>322.48166240409211</c:v>
                </c:pt>
                <c:pt idx="22">
                  <c:v>300.91019181585676</c:v>
                </c:pt>
                <c:pt idx="23">
                  <c:v>279.06556265984653</c:v>
                </c:pt>
                <c:pt idx="24">
                  <c:v>257.16222506393859</c:v>
                </c:pt>
                <c:pt idx="25">
                  <c:v>235.27740409207161</c:v>
                </c:pt>
                <c:pt idx="26">
                  <c:v>213.92769820971867</c:v>
                </c:pt>
                <c:pt idx="27">
                  <c:v>191.56554987212274</c:v>
                </c:pt>
                <c:pt idx="28">
                  <c:v>169.63515345268544</c:v>
                </c:pt>
                <c:pt idx="29">
                  <c:v>149.27083120204605</c:v>
                </c:pt>
                <c:pt idx="30">
                  <c:v>127.68026854219947</c:v>
                </c:pt>
                <c:pt idx="31">
                  <c:v>107.12</c:v>
                </c:pt>
                <c:pt idx="32">
                  <c:v>79.632941176470581</c:v>
                </c:pt>
                <c:pt idx="33">
                  <c:v>58.810434782608695</c:v>
                </c:pt>
                <c:pt idx="34">
                  <c:v>38.312237851662402</c:v>
                </c:pt>
                <c:pt idx="35">
                  <c:v>15.717365728900255</c:v>
                </c:pt>
                <c:pt idx="36">
                  <c:v>3.2397058823529408</c:v>
                </c:pt>
                <c:pt idx="37">
                  <c:v>3.0463682864450128</c:v>
                </c:pt>
              </c:numCache>
            </c:numRef>
          </c:xVal>
          <c:yVal>
            <c:numRef>
              <c:f>'300a'!$M$20:$M$57</c:f>
              <c:numCache>
                <c:formatCode>General</c:formatCode>
                <c:ptCount val="38"/>
                <c:pt idx="0">
                  <c:v>0.32575608001850609</c:v>
                </c:pt>
                <c:pt idx="1">
                  <c:v>0.51778713916457841</c:v>
                </c:pt>
                <c:pt idx="2">
                  <c:v>0.63305764102314699</c:v>
                </c:pt>
                <c:pt idx="3">
                  <c:v>0.70196598582771785</c:v>
                </c:pt>
                <c:pt idx="4">
                  <c:v>0.75091146339683001</c:v>
                </c:pt>
                <c:pt idx="5">
                  <c:v>0.79169008649439776</c:v>
                </c:pt>
                <c:pt idx="6">
                  <c:v>0.82712531609007367</c:v>
                </c:pt>
                <c:pt idx="7">
                  <c:v>0.85701458520178864</c:v>
                </c:pt>
                <c:pt idx="8">
                  <c:v>0.8820041933058822</c:v>
                </c:pt>
                <c:pt idx="9">
                  <c:v>0.90372257882260998</c:v>
                </c:pt>
                <c:pt idx="10">
                  <c:v>0.9258321906244158</c:v>
                </c:pt>
                <c:pt idx="11">
                  <c:v>0.93902586958038625</c:v>
                </c:pt>
                <c:pt idx="12">
                  <c:v>0.95342944881054981</c:v>
                </c:pt>
                <c:pt idx="13">
                  <c:v>0.964461880227237</c:v>
                </c:pt>
                <c:pt idx="14">
                  <c:v>0.97480703037191185</c:v>
                </c:pt>
                <c:pt idx="15">
                  <c:v>0.9852931259787423</c:v>
                </c:pt>
                <c:pt idx="16">
                  <c:v>0.99273519172726277</c:v>
                </c:pt>
                <c:pt idx="17">
                  <c:v>1</c:v>
                </c:pt>
                <c:pt idx="18">
                  <c:v>0.99598697480433196</c:v>
                </c:pt>
                <c:pt idx="19">
                  <c:v>0.98336694479547337</c:v>
                </c:pt>
                <c:pt idx="20">
                  <c:v>0.9781222699708515</c:v>
                </c:pt>
                <c:pt idx="21">
                  <c:v>0.97660226946966677</c:v>
                </c:pt>
                <c:pt idx="22">
                  <c:v>0.97240687652008206</c:v>
                </c:pt>
                <c:pt idx="23">
                  <c:v>0.96362171477491698</c:v>
                </c:pt>
                <c:pt idx="24">
                  <c:v>0.95315438089388549</c:v>
                </c:pt>
                <c:pt idx="25">
                  <c:v>0.94469387394373849</c:v>
                </c:pt>
                <c:pt idx="26">
                  <c:v>0.93097273777924805</c:v>
                </c:pt>
                <c:pt idx="27">
                  <c:v>0.90965445293037173</c:v>
                </c:pt>
                <c:pt idx="28">
                  <c:v>0.89165187345813812</c:v>
                </c:pt>
                <c:pt idx="29">
                  <c:v>0.86312068445331425</c:v>
                </c:pt>
                <c:pt idx="30">
                  <c:v>0.82916766315721879</c:v>
                </c:pt>
                <c:pt idx="31">
                  <c:v>0.76176612435351243</c:v>
                </c:pt>
                <c:pt idx="32">
                  <c:v>0.69898747385419724</c:v>
                </c:pt>
                <c:pt idx="33">
                  <c:v>0.58997591509714831</c:v>
                </c:pt>
                <c:pt idx="34">
                  <c:v>0.39006826960600677</c:v>
                </c:pt>
                <c:pt idx="35">
                  <c:v>0.21840519911832174</c:v>
                </c:pt>
                <c:pt idx="36">
                  <c:v>0.21620264444428514</c:v>
                </c:pt>
                <c:pt idx="37">
                  <c:v>0.43377710932336211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7D3-475F-9E52-F8AB4BEBCA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729408"/>
        <c:axId val="110729984"/>
      </c:scatterChart>
      <c:valAx>
        <c:axId val="110729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0729984"/>
        <c:crosses val="autoZero"/>
        <c:crossBetween val="midCat"/>
      </c:valAx>
      <c:valAx>
        <c:axId val="110729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294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'200a'!$E$1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'200a'!$B$2:$B$213</c:f>
              <c:numCache>
                <c:formatCode>General</c:formatCode>
                <c:ptCount val="212"/>
                <c:pt idx="0">
                  <c:v>2.5911636828644498</c:v>
                </c:pt>
                <c:pt idx="1">
                  <c:v>13.445741687979538</c:v>
                </c:pt>
                <c:pt idx="2">
                  <c:v>37.926930946291556</c:v>
                </c:pt>
                <c:pt idx="3">
                  <c:v>60.590601023017904</c:v>
                </c:pt>
                <c:pt idx="4">
                  <c:v>82.751304347826093</c:v>
                </c:pt>
                <c:pt idx="5">
                  <c:v>104.58198209718671</c:v>
                </c:pt>
                <c:pt idx="6">
                  <c:v>126.92722506393862</c:v>
                </c:pt>
                <c:pt idx="7">
                  <c:v>149.25874680306904</c:v>
                </c:pt>
                <c:pt idx="8">
                  <c:v>170.20515345268544</c:v>
                </c:pt>
                <c:pt idx="9">
                  <c:v>192.29937340153455</c:v>
                </c:pt>
                <c:pt idx="10">
                  <c:v>214.53120204603582</c:v>
                </c:pt>
                <c:pt idx="11">
                  <c:v>236.74228900255753</c:v>
                </c:pt>
                <c:pt idx="12">
                  <c:v>258.23658567774936</c:v>
                </c:pt>
                <c:pt idx="13">
                  <c:v>243.70410485933502</c:v>
                </c:pt>
                <c:pt idx="14">
                  <c:v>221.3769820971867</c:v>
                </c:pt>
                <c:pt idx="15">
                  <c:v>199.54501278772381</c:v>
                </c:pt>
                <c:pt idx="16">
                  <c:v>177.47909207161123</c:v>
                </c:pt>
                <c:pt idx="17">
                  <c:v>155.40570332480817</c:v>
                </c:pt>
                <c:pt idx="18">
                  <c:v>133.86691815856778</c:v>
                </c:pt>
                <c:pt idx="19">
                  <c:v>112.83801790281331</c:v>
                </c:pt>
                <c:pt idx="20">
                  <c:v>90.741598465473146</c:v>
                </c:pt>
                <c:pt idx="21">
                  <c:v>68.877647058823527</c:v>
                </c:pt>
                <c:pt idx="22">
                  <c:v>47.1742199488491</c:v>
                </c:pt>
                <c:pt idx="23">
                  <c:v>24.126751918158568</c:v>
                </c:pt>
                <c:pt idx="24">
                  <c:v>3.5327365728900255</c:v>
                </c:pt>
                <c:pt idx="25">
                  <c:v>9.3673017902813296</c:v>
                </c:pt>
                <c:pt idx="26">
                  <c:v>31.217109974424552</c:v>
                </c:pt>
                <c:pt idx="27">
                  <c:v>53.458503836317135</c:v>
                </c:pt>
                <c:pt idx="28">
                  <c:v>75.57882352941175</c:v>
                </c:pt>
                <c:pt idx="29">
                  <c:v>98.322557544757018</c:v>
                </c:pt>
                <c:pt idx="30">
                  <c:v>120.7320588235294</c:v>
                </c:pt>
                <c:pt idx="31">
                  <c:v>141.82003836317134</c:v>
                </c:pt>
                <c:pt idx="32">
                  <c:v>163.43051150895141</c:v>
                </c:pt>
                <c:pt idx="33">
                  <c:v>185.50730179028133</c:v>
                </c:pt>
                <c:pt idx="34">
                  <c:v>207.83964194373399</c:v>
                </c:pt>
                <c:pt idx="35">
                  <c:v>229.82374680306904</c:v>
                </c:pt>
                <c:pt idx="36">
                  <c:v>251.45863171355498</c:v>
                </c:pt>
                <c:pt idx="37">
                  <c:v>257.65244245524298</c:v>
                </c:pt>
                <c:pt idx="38">
                  <c:v>235.62659846547314</c:v>
                </c:pt>
                <c:pt idx="39">
                  <c:v>213.24921994884912</c:v>
                </c:pt>
                <c:pt idx="40">
                  <c:v>191.77551150895141</c:v>
                </c:pt>
                <c:pt idx="41">
                  <c:v>169.54836317135548</c:v>
                </c:pt>
                <c:pt idx="42">
                  <c:v>147.58210997442455</c:v>
                </c:pt>
                <c:pt idx="43">
                  <c:v>125.68781329923273</c:v>
                </c:pt>
                <c:pt idx="44">
                  <c:v>104.47680306905369</c:v>
                </c:pt>
                <c:pt idx="45">
                  <c:v>82.405946291560099</c:v>
                </c:pt>
                <c:pt idx="46">
                  <c:v>58.929079283887468</c:v>
                </c:pt>
                <c:pt idx="47">
                  <c:v>37.863222506393853</c:v>
                </c:pt>
                <c:pt idx="48">
                  <c:v>15.644168797953963</c:v>
                </c:pt>
                <c:pt idx="49">
                  <c:v>2.992531969309463</c:v>
                </c:pt>
                <c:pt idx="50">
                  <c:v>14.908849104859335</c:v>
                </c:pt>
                <c:pt idx="51">
                  <c:v>37.978017902813292</c:v>
                </c:pt>
                <c:pt idx="52">
                  <c:v>60.307455242966746</c:v>
                </c:pt>
                <c:pt idx="53">
                  <c:v>82.946150895140661</c:v>
                </c:pt>
                <c:pt idx="54">
                  <c:v>104.4687084398977</c:v>
                </c:pt>
                <c:pt idx="55">
                  <c:v>126.20493606138108</c:v>
                </c:pt>
                <c:pt idx="56">
                  <c:v>147.66820971867008</c:v>
                </c:pt>
                <c:pt idx="57">
                  <c:v>169.85046035805627</c:v>
                </c:pt>
                <c:pt idx="58">
                  <c:v>192.34290281329922</c:v>
                </c:pt>
                <c:pt idx="59">
                  <c:v>215.40398976982095</c:v>
                </c:pt>
                <c:pt idx="60">
                  <c:v>237.81294117647056</c:v>
                </c:pt>
                <c:pt idx="61">
                  <c:v>257.79003836317133</c:v>
                </c:pt>
                <c:pt idx="62">
                  <c:v>244.19762148337594</c:v>
                </c:pt>
                <c:pt idx="63">
                  <c:v>222.45052429667518</c:v>
                </c:pt>
                <c:pt idx="64">
                  <c:v>200.5114450127877</c:v>
                </c:pt>
                <c:pt idx="65">
                  <c:v>178.82122762148336</c:v>
                </c:pt>
                <c:pt idx="66">
                  <c:v>157.13506393861891</c:v>
                </c:pt>
                <c:pt idx="67">
                  <c:v>134.89037084398979</c:v>
                </c:pt>
                <c:pt idx="68">
                  <c:v>114.2350767263427</c:v>
                </c:pt>
                <c:pt idx="69">
                  <c:v>92.523145780051138</c:v>
                </c:pt>
                <c:pt idx="70">
                  <c:v>68.782762148337582</c:v>
                </c:pt>
                <c:pt idx="71">
                  <c:v>47.323350383631713</c:v>
                </c:pt>
                <c:pt idx="72">
                  <c:v>25.207979539641943</c:v>
                </c:pt>
                <c:pt idx="73">
                  <c:v>4.1595907928388751</c:v>
                </c:pt>
                <c:pt idx="74">
                  <c:v>9.2099488491048582</c:v>
                </c:pt>
                <c:pt idx="75">
                  <c:v>31.206125319693093</c:v>
                </c:pt>
                <c:pt idx="76">
                  <c:v>52.740613810741692</c:v>
                </c:pt>
                <c:pt idx="77">
                  <c:v>74.778951406649625</c:v>
                </c:pt>
                <c:pt idx="78">
                  <c:v>97.743631713554976</c:v>
                </c:pt>
                <c:pt idx="79">
                  <c:v>119.4345652173913</c:v>
                </c:pt>
                <c:pt idx="80">
                  <c:v>141.88031969309463</c:v>
                </c:pt>
                <c:pt idx="81">
                  <c:v>163.44918158567774</c:v>
                </c:pt>
                <c:pt idx="82">
                  <c:v>186.29191815856774</c:v>
                </c:pt>
                <c:pt idx="83">
                  <c:v>208.99831202046033</c:v>
                </c:pt>
                <c:pt idx="84">
                  <c:v>230.49961636828644</c:v>
                </c:pt>
                <c:pt idx="85">
                  <c:v>252.73951406649616</c:v>
                </c:pt>
                <c:pt idx="86">
                  <c:v>257.89865728900253</c:v>
                </c:pt>
                <c:pt idx="87">
                  <c:v>235.60750639386188</c:v>
                </c:pt>
                <c:pt idx="88">
                  <c:v>214.08615089514066</c:v>
                </c:pt>
                <c:pt idx="89">
                  <c:v>192.0848849104859</c:v>
                </c:pt>
                <c:pt idx="90">
                  <c:v>170.5426726342711</c:v>
                </c:pt>
                <c:pt idx="91">
                  <c:v>148.1610358056266</c:v>
                </c:pt>
                <c:pt idx="92">
                  <c:v>127.26145780051151</c:v>
                </c:pt>
                <c:pt idx="93">
                  <c:v>105.98234015345267</c:v>
                </c:pt>
                <c:pt idx="94">
                  <c:v>81.59056265984654</c:v>
                </c:pt>
                <c:pt idx="95">
                  <c:v>60.169322250639389</c:v>
                </c:pt>
                <c:pt idx="96">
                  <c:v>39.108951406649609</c:v>
                </c:pt>
                <c:pt idx="97">
                  <c:v>16.668823529411764</c:v>
                </c:pt>
                <c:pt idx="98">
                  <c:v>2.9919820971867006</c:v>
                </c:pt>
                <c:pt idx="99">
                  <c:v>15.940370843989768</c:v>
                </c:pt>
                <c:pt idx="100">
                  <c:v>39.227455242966748</c:v>
                </c:pt>
                <c:pt idx="101">
                  <c:v>61.432762148337588</c:v>
                </c:pt>
                <c:pt idx="102">
                  <c:v>83.952953964194378</c:v>
                </c:pt>
                <c:pt idx="103">
                  <c:v>105.68134271099744</c:v>
                </c:pt>
                <c:pt idx="104">
                  <c:v>128.0937212276215</c:v>
                </c:pt>
                <c:pt idx="105">
                  <c:v>150.27131713554985</c:v>
                </c:pt>
                <c:pt idx="106">
                  <c:v>171.95895140664962</c:v>
                </c:pt>
                <c:pt idx="107">
                  <c:v>194.18734015345268</c:v>
                </c:pt>
                <c:pt idx="108">
                  <c:v>215.16932225063937</c:v>
                </c:pt>
                <c:pt idx="109">
                  <c:v>238.24988491048592</c:v>
                </c:pt>
                <c:pt idx="110">
                  <c:v>258.06714833759588</c:v>
                </c:pt>
                <c:pt idx="111">
                  <c:v>242.44615089514065</c:v>
                </c:pt>
                <c:pt idx="112">
                  <c:v>220.20979539641942</c:v>
                </c:pt>
                <c:pt idx="113">
                  <c:v>198.26179028132989</c:v>
                </c:pt>
                <c:pt idx="114">
                  <c:v>176.50511508951408</c:v>
                </c:pt>
                <c:pt idx="115">
                  <c:v>155.01367007672633</c:v>
                </c:pt>
                <c:pt idx="116">
                  <c:v>132.59647058823529</c:v>
                </c:pt>
                <c:pt idx="117">
                  <c:v>112.20814578005114</c:v>
                </c:pt>
                <c:pt idx="118">
                  <c:v>90.214859335038355</c:v>
                </c:pt>
                <c:pt idx="119">
                  <c:v>67.843516624040916</c:v>
                </c:pt>
                <c:pt idx="120">
                  <c:v>44.825703324808181</c:v>
                </c:pt>
                <c:pt idx="121">
                  <c:v>22.436253196930945</c:v>
                </c:pt>
                <c:pt idx="122">
                  <c:v>3.0304347826086957</c:v>
                </c:pt>
                <c:pt idx="123">
                  <c:v>17.203132992327365</c:v>
                </c:pt>
                <c:pt idx="124">
                  <c:v>39.771227621483376</c:v>
                </c:pt>
                <c:pt idx="125">
                  <c:v>61.043056265984653</c:v>
                </c:pt>
                <c:pt idx="126">
                  <c:v>84.051956521739115</c:v>
                </c:pt>
                <c:pt idx="127">
                  <c:v>105.48058823529412</c:v>
                </c:pt>
                <c:pt idx="128">
                  <c:v>128.4918030690537</c:v>
                </c:pt>
                <c:pt idx="129">
                  <c:v>149.67453964194374</c:v>
                </c:pt>
                <c:pt idx="130">
                  <c:v>171.61030690537086</c:v>
                </c:pt>
                <c:pt idx="131">
                  <c:v>194.96001278772377</c:v>
                </c:pt>
                <c:pt idx="132">
                  <c:v>217.3030818414322</c:v>
                </c:pt>
                <c:pt idx="133">
                  <c:v>239.00952685421996</c:v>
                </c:pt>
                <c:pt idx="134">
                  <c:v>258.24909207161124</c:v>
                </c:pt>
                <c:pt idx="135">
                  <c:v>242.27011508951406</c:v>
                </c:pt>
                <c:pt idx="136">
                  <c:v>220.45421994884907</c:v>
                </c:pt>
                <c:pt idx="137">
                  <c:v>198.36985933503837</c:v>
                </c:pt>
                <c:pt idx="138">
                  <c:v>176.30819693094628</c:v>
                </c:pt>
                <c:pt idx="139">
                  <c:v>154.89530690537083</c:v>
                </c:pt>
                <c:pt idx="140">
                  <c:v>132.6828388746803</c:v>
                </c:pt>
                <c:pt idx="141">
                  <c:v>112.35397698209718</c:v>
                </c:pt>
                <c:pt idx="142">
                  <c:v>90.295460358056246</c:v>
                </c:pt>
                <c:pt idx="143">
                  <c:v>67.85916879795397</c:v>
                </c:pt>
                <c:pt idx="144">
                  <c:v>44.580179028132989</c:v>
                </c:pt>
                <c:pt idx="145">
                  <c:v>22.537173913043478</c:v>
                </c:pt>
                <c:pt idx="146">
                  <c:v>3.2815856777493608</c:v>
                </c:pt>
                <c:pt idx="147">
                  <c:v>10.735933503836318</c:v>
                </c:pt>
                <c:pt idx="148">
                  <c:v>34.788976982097182</c:v>
                </c:pt>
                <c:pt idx="149">
                  <c:v>56.432250639386183</c:v>
                </c:pt>
                <c:pt idx="150">
                  <c:v>78.963938618925823</c:v>
                </c:pt>
                <c:pt idx="151">
                  <c:v>101.83731457800512</c:v>
                </c:pt>
                <c:pt idx="152">
                  <c:v>123.14553708439897</c:v>
                </c:pt>
                <c:pt idx="153">
                  <c:v>145.94859335038362</c:v>
                </c:pt>
                <c:pt idx="154">
                  <c:v>167.95837595907929</c:v>
                </c:pt>
                <c:pt idx="155">
                  <c:v>189.12241687979537</c:v>
                </c:pt>
                <c:pt idx="156">
                  <c:v>211.82758312020459</c:v>
                </c:pt>
                <c:pt idx="157">
                  <c:v>234.43276214833756</c:v>
                </c:pt>
                <c:pt idx="158">
                  <c:v>256.18425831202046</c:v>
                </c:pt>
                <c:pt idx="159">
                  <c:v>246.47953964194375</c:v>
                </c:pt>
                <c:pt idx="160">
                  <c:v>224.66845268542198</c:v>
                </c:pt>
                <c:pt idx="161">
                  <c:v>202.979462915601</c:v>
                </c:pt>
                <c:pt idx="162">
                  <c:v>180.68268542199488</c:v>
                </c:pt>
                <c:pt idx="163">
                  <c:v>158.54613810741688</c:v>
                </c:pt>
                <c:pt idx="164">
                  <c:v>137.55060102301789</c:v>
                </c:pt>
                <c:pt idx="165">
                  <c:v>115.67470588235294</c:v>
                </c:pt>
                <c:pt idx="166">
                  <c:v>94.090332480818404</c:v>
                </c:pt>
                <c:pt idx="167">
                  <c:v>71.953388746803071</c:v>
                </c:pt>
                <c:pt idx="168">
                  <c:v>48.711892583120203</c:v>
                </c:pt>
                <c:pt idx="169">
                  <c:v>26.289207161125319</c:v>
                </c:pt>
                <c:pt idx="170">
                  <c:v>5.2233759590792843</c:v>
                </c:pt>
                <c:pt idx="171">
                  <c:v>2.9021867007672633</c:v>
                </c:pt>
              </c:numCache>
            </c:numRef>
          </c:xVal>
          <c:yVal>
            <c:numRef>
              <c:f>'200a'!$E$2:$E$213</c:f>
              <c:numCache>
                <c:formatCode>General</c:formatCode>
                <c:ptCount val="212"/>
                <c:pt idx="0">
                  <c:v>1.5511169585462905</c:v>
                </c:pt>
                <c:pt idx="1">
                  <c:v>2.2609777421889832</c:v>
                </c:pt>
                <c:pt idx="2">
                  <c:v>2.6140038985254144</c:v>
                </c:pt>
                <c:pt idx="3">
                  <c:v>2.8870121321199527</c:v>
                </c:pt>
                <c:pt idx="4">
                  <c:v>3.0761079556395701</c:v>
                </c:pt>
                <c:pt idx="5">
                  <c:v>3.2037305776636997</c:v>
                </c:pt>
                <c:pt idx="6">
                  <c:v>3.325019344131289</c:v>
                </c:pt>
                <c:pt idx="7">
                  <c:v>3.4042526536915392</c:v>
                </c:pt>
                <c:pt idx="8">
                  <c:v>3.4769548648491999</c:v>
                </c:pt>
                <c:pt idx="9">
                  <c:v>3.5416597825654641</c:v>
                </c:pt>
                <c:pt idx="10">
                  <c:v>3.6026218729152077</c:v>
                </c:pt>
                <c:pt idx="11">
                  <c:v>3.6451796690832992</c:v>
                </c:pt>
                <c:pt idx="12">
                  <c:v>3.6190245606911327</c:v>
                </c:pt>
                <c:pt idx="13">
                  <c:v>3.5693830599792706</c:v>
                </c:pt>
                <c:pt idx="14">
                  <c:v>3.4999981100010205</c:v>
                </c:pt>
                <c:pt idx="15">
                  <c:v>3.4711508659705692</c:v>
                </c:pt>
                <c:pt idx="16">
                  <c:v>3.4263772940281263</c:v>
                </c:pt>
                <c:pt idx="17">
                  <c:v>3.3614200144057018</c:v>
                </c:pt>
                <c:pt idx="18">
                  <c:v>3.2371506806886226</c:v>
                </c:pt>
                <c:pt idx="19">
                  <c:v>3.0971860113859369</c:v>
                </c:pt>
                <c:pt idx="20">
                  <c:v>2.8998181553032989</c:v>
                </c:pt>
                <c:pt idx="21">
                  <c:v>2.619244099772875</c:v>
                </c:pt>
                <c:pt idx="22">
                  <c:v>2.0473650115433513</c:v>
                </c:pt>
                <c:pt idx="23">
                  <c:v>0.88169162059681006</c:v>
                </c:pt>
                <c:pt idx="24">
                  <c:v>1.0575831834121039</c:v>
                </c:pt>
                <c:pt idx="25">
                  <c:v>1.9075330961761019</c:v>
                </c:pt>
                <c:pt idx="26">
                  <c:v>2.3545477536543111</c:v>
                </c:pt>
                <c:pt idx="27">
                  <c:v>2.67862016989202</c:v>
                </c:pt>
                <c:pt idx="28">
                  <c:v>2.9020494185932622</c:v>
                </c:pt>
                <c:pt idx="29">
                  <c:v>3.0924874233948345</c:v>
                </c:pt>
                <c:pt idx="30">
                  <c:v>3.2083426148011562</c:v>
                </c:pt>
                <c:pt idx="31">
                  <c:v>3.3086047114332575</c:v>
                </c:pt>
                <c:pt idx="32">
                  <c:v>3.4029966448154578</c:v>
                </c:pt>
                <c:pt idx="33">
                  <c:v>3.4455257384735019</c:v>
                </c:pt>
                <c:pt idx="34">
                  <c:v>3.5066380482922268</c:v>
                </c:pt>
                <c:pt idx="35">
                  <c:v>3.5644118993043654</c:v>
                </c:pt>
                <c:pt idx="36">
                  <c:v>3.5807154126165792</c:v>
                </c:pt>
                <c:pt idx="37">
                  <c:v>3.5193689349175425</c:v>
                </c:pt>
                <c:pt idx="38">
                  <c:v>3.4837682527682894</c:v>
                </c:pt>
                <c:pt idx="39">
                  <c:v>3.4494296368095534</c:v>
                </c:pt>
                <c:pt idx="40">
                  <c:v>3.4045885341969639</c:v>
                </c:pt>
                <c:pt idx="41">
                  <c:v>3.3366187906358458</c:v>
                </c:pt>
                <c:pt idx="42">
                  <c:v>3.2409797780039042</c:v>
                </c:pt>
                <c:pt idx="43">
                  <c:v>3.1194213049238071</c:v>
                </c:pt>
                <c:pt idx="44">
                  <c:v>2.9248369549639452</c:v>
                </c:pt>
                <c:pt idx="45">
                  <c:v>2.6293053593472946</c:v>
                </c:pt>
                <c:pt idx="46">
                  <c:v>2.2377866750186834</c:v>
                </c:pt>
                <c:pt idx="47">
                  <c:v>1.5811101606882256</c:v>
                </c:pt>
                <c:pt idx="48">
                  <c:v>0.83734575463190364</c:v>
                </c:pt>
                <c:pt idx="49">
                  <c:v>1.219387163325985</c:v>
                </c:pt>
                <c:pt idx="50">
                  <c:v>1.9856378023500898</c:v>
                </c:pt>
                <c:pt idx="51">
                  <c:v>2.4339544630972707</c:v>
                </c:pt>
                <c:pt idx="52">
                  <c:v>2.7077306658214937</c:v>
                </c:pt>
                <c:pt idx="53">
                  <c:v>2.9013173199185704</c:v>
                </c:pt>
                <c:pt idx="54">
                  <c:v>3.0919844662410796</c:v>
                </c:pt>
                <c:pt idx="55">
                  <c:v>3.190367031308603</c:v>
                </c:pt>
                <c:pt idx="56">
                  <c:v>3.3033018054096916</c:v>
                </c:pt>
                <c:pt idx="57">
                  <c:v>3.4039789450286335</c:v>
                </c:pt>
                <c:pt idx="58">
                  <c:v>3.4936190619961218</c:v>
                </c:pt>
                <c:pt idx="59">
                  <c:v>3.5646573774309491</c:v>
                </c:pt>
                <c:pt idx="60">
                  <c:v>3.624685295760909</c:v>
                </c:pt>
                <c:pt idx="61">
                  <c:v>3.583649456010972</c:v>
                </c:pt>
                <c:pt idx="62">
                  <c:v>3.5266299175371656</c:v>
                </c:pt>
                <c:pt idx="63">
                  <c:v>3.4984209002661424</c:v>
                </c:pt>
                <c:pt idx="64">
                  <c:v>3.4518069415423374</c:v>
                </c:pt>
                <c:pt idx="65">
                  <c:v>3.3892171176206451</c:v>
                </c:pt>
                <c:pt idx="66">
                  <c:v>3.2995111444288416</c:v>
                </c:pt>
                <c:pt idx="67">
                  <c:v>3.1639071595738719</c:v>
                </c:pt>
                <c:pt idx="68">
                  <c:v>3.0044117382847322</c:v>
                </c:pt>
                <c:pt idx="69">
                  <c:v>2.7493977306801058</c:v>
                </c:pt>
                <c:pt idx="70">
                  <c:v>2.4434153864798986</c:v>
                </c:pt>
                <c:pt idx="71">
                  <c:v>1.8269178737204403</c:v>
                </c:pt>
                <c:pt idx="72">
                  <c:v>0.87324591093869741</c:v>
                </c:pt>
                <c:pt idx="73">
                  <c:v>0.9073981166589129</c:v>
                </c:pt>
                <c:pt idx="74">
                  <c:v>1.7396490317226567</c:v>
                </c:pt>
                <c:pt idx="75">
                  <c:v>2.215909490024607</c:v>
                </c:pt>
                <c:pt idx="76">
                  <c:v>2.5639947448363714</c:v>
                </c:pt>
                <c:pt idx="77">
                  <c:v>2.7963652955742737</c:v>
                </c:pt>
                <c:pt idx="78">
                  <c:v>2.9682741949224107</c:v>
                </c:pt>
                <c:pt idx="79">
                  <c:v>3.1351158431574278</c:v>
                </c:pt>
                <c:pt idx="80">
                  <c:v>3.2471930938177729</c:v>
                </c:pt>
                <c:pt idx="81">
                  <c:v>3.3547865221854041</c:v>
                </c:pt>
                <c:pt idx="82">
                  <c:v>3.4454492867592661</c:v>
                </c:pt>
                <c:pt idx="83">
                  <c:v>3.5205393015580957</c:v>
                </c:pt>
                <c:pt idx="84">
                  <c:v>3.5953086112243233</c:v>
                </c:pt>
                <c:pt idx="85">
                  <c:v>3.6095315600474813</c:v>
                </c:pt>
                <c:pt idx="86">
                  <c:v>3.547540070085911</c:v>
                </c:pt>
                <c:pt idx="87">
                  <c:v>3.4671976749249769</c:v>
                </c:pt>
                <c:pt idx="88">
                  <c:v>3.434512467864125</c:v>
                </c:pt>
                <c:pt idx="89">
                  <c:v>3.3852513535589011</c:v>
                </c:pt>
                <c:pt idx="90">
                  <c:v>3.3092158783193377</c:v>
                </c:pt>
                <c:pt idx="91">
                  <c:v>3.1870053807486647</c:v>
                </c:pt>
                <c:pt idx="92">
                  <c:v>3.049554312211602</c:v>
                </c:pt>
                <c:pt idx="93">
                  <c:v>2.8008969256206977</c:v>
                </c:pt>
                <c:pt idx="94">
                  <c:v>2.5536489076473128</c:v>
                </c:pt>
                <c:pt idx="95">
                  <c:v>2.1341980306986459</c:v>
                </c:pt>
                <c:pt idx="96">
                  <c:v>1.5015131123010936</c:v>
                </c:pt>
                <c:pt idx="97">
                  <c:v>0.71922488846080623</c:v>
                </c:pt>
                <c:pt idx="98">
                  <c:v>1.2213231045080686</c:v>
                </c:pt>
                <c:pt idx="99">
                  <c:v>1.887669649354603</c:v>
                </c:pt>
                <c:pt idx="100">
                  <c:v>2.3280459839367622</c:v>
                </c:pt>
                <c:pt idx="101">
                  <c:v>2.5781225266137011</c:v>
                </c:pt>
                <c:pt idx="102">
                  <c:v>2.8385940239420644</c:v>
                </c:pt>
                <c:pt idx="103">
                  <c:v>2.9906579620974778</c:v>
                </c:pt>
                <c:pt idx="104">
                  <c:v>3.128714076926256</c:v>
                </c:pt>
                <c:pt idx="105">
                  <c:v>3.2627168303723959</c:v>
                </c:pt>
                <c:pt idx="106">
                  <c:v>3.3567689514447396</c:v>
                </c:pt>
                <c:pt idx="107">
                  <c:v>3.4596778866903599</c:v>
                </c:pt>
                <c:pt idx="108">
                  <c:v>3.5487832783603146</c:v>
                </c:pt>
                <c:pt idx="109">
                  <c:v>3.6108046540961078</c:v>
                </c:pt>
                <c:pt idx="110">
                  <c:v>3.5562071159206523</c:v>
                </c:pt>
                <c:pt idx="111">
                  <c:v>3.5051999465947734</c:v>
                </c:pt>
                <c:pt idx="112">
                  <c:v>3.4672879584383125</c:v>
                </c:pt>
                <c:pt idx="113">
                  <c:v>3.4178417491420365</c:v>
                </c:pt>
                <c:pt idx="114">
                  <c:v>3.3347554953936025</c:v>
                </c:pt>
                <c:pt idx="115">
                  <c:v>3.2447614057176004</c:v>
                </c:pt>
                <c:pt idx="116">
                  <c:v>3.0846641602742144</c:v>
                </c:pt>
                <c:pt idx="117">
                  <c:v>2.9088909466383441</c:v>
                </c:pt>
                <c:pt idx="118">
                  <c:v>2.6353002687479217</c:v>
                </c:pt>
                <c:pt idx="119">
                  <c:v>2.2647428702667187</c:v>
                </c:pt>
                <c:pt idx="120">
                  <c:v>1.6342943997666488</c:v>
                </c:pt>
                <c:pt idx="121">
                  <c:v>0.67906554333833646</c:v>
                </c:pt>
                <c:pt idx="122">
                  <c:v>1.173218715809107</c:v>
                </c:pt>
                <c:pt idx="123">
                  <c:v>1.8326394441150071</c:v>
                </c:pt>
                <c:pt idx="124">
                  <c:v>2.2722888242700443</c:v>
                </c:pt>
                <c:pt idx="125">
                  <c:v>2.5353499405346347</c:v>
                </c:pt>
                <c:pt idx="126">
                  <c:v>2.7745282656870511</c:v>
                </c:pt>
                <c:pt idx="127">
                  <c:v>2.9563582396660495</c:v>
                </c:pt>
                <c:pt idx="128">
                  <c:v>3.1100590817923766</c:v>
                </c:pt>
                <c:pt idx="129">
                  <c:v>3.2132228490220331</c:v>
                </c:pt>
                <c:pt idx="130">
                  <c:v>3.3298208163481946</c:v>
                </c:pt>
                <c:pt idx="131">
                  <c:v>3.4540210901836961</c:v>
                </c:pt>
                <c:pt idx="132">
                  <c:v>3.5407713088751489</c:v>
                </c:pt>
                <c:pt idx="133">
                  <c:v>3.6103988295664657</c:v>
                </c:pt>
                <c:pt idx="134">
                  <c:v>3.5218436541607292</c:v>
                </c:pt>
                <c:pt idx="135">
                  <c:v>3.4684627939383477</c:v>
                </c:pt>
                <c:pt idx="136">
                  <c:v>3.4307180386502636</c:v>
                </c:pt>
                <c:pt idx="137">
                  <c:v>3.3840463129749443</c:v>
                </c:pt>
                <c:pt idx="138">
                  <c:v>3.3246158580918306</c:v>
                </c:pt>
                <c:pt idx="139">
                  <c:v>3.2236858902363323</c:v>
                </c:pt>
                <c:pt idx="140">
                  <c:v>3.0709769096931332</c:v>
                </c:pt>
                <c:pt idx="141">
                  <c:v>2.8869047833847081</c:v>
                </c:pt>
                <c:pt idx="142">
                  <c:v>2.6077111165108113</c:v>
                </c:pt>
                <c:pt idx="143">
                  <c:v>2.1907661310710838</c:v>
                </c:pt>
                <c:pt idx="144">
                  <c:v>1.6241396526225145</c:v>
                </c:pt>
                <c:pt idx="145">
                  <c:v>0.69776775721254625</c:v>
                </c:pt>
                <c:pt idx="146">
                  <c:v>0.91421750843548499</c:v>
                </c:pt>
                <c:pt idx="147">
                  <c:v>1.7142537801867235</c:v>
                </c:pt>
                <c:pt idx="148">
                  <c:v>2.122063737542478</c:v>
                </c:pt>
                <c:pt idx="149">
                  <c:v>2.4765694856672873</c:v>
                </c:pt>
                <c:pt idx="150">
                  <c:v>2.7092032528536514</c:v>
                </c:pt>
                <c:pt idx="151">
                  <c:v>2.9034784746413238</c:v>
                </c:pt>
                <c:pt idx="152">
                  <c:v>3.0439443284498724</c:v>
                </c:pt>
                <c:pt idx="153">
                  <c:v>3.1859481843759188</c:v>
                </c:pt>
                <c:pt idx="154">
                  <c:v>3.3114390914921148</c:v>
                </c:pt>
                <c:pt idx="155">
                  <c:v>3.422324142077239</c:v>
                </c:pt>
                <c:pt idx="156">
                  <c:v>3.5225627009996292</c:v>
                </c:pt>
                <c:pt idx="157">
                  <c:v>3.5897391900119668</c:v>
                </c:pt>
                <c:pt idx="158">
                  <c:v>3.5681116293713964</c:v>
                </c:pt>
                <c:pt idx="159">
                  <c:v>3.5032359565692626</c:v>
                </c:pt>
                <c:pt idx="160">
                  <c:v>3.4613618388941667</c:v>
                </c:pt>
                <c:pt idx="161">
                  <c:v>3.412095763470246</c:v>
                </c:pt>
                <c:pt idx="162">
                  <c:v>3.3395851480499874</c:v>
                </c:pt>
                <c:pt idx="163">
                  <c:v>3.2247906425604969</c:v>
                </c:pt>
                <c:pt idx="164">
                  <c:v>3.0745242857749413</c:v>
                </c:pt>
                <c:pt idx="165">
                  <c:v>2.8898331450799692</c:v>
                </c:pt>
                <c:pt idx="166">
                  <c:v>2.6193766501745475</c:v>
                </c:pt>
                <c:pt idx="167">
                  <c:v>2.298629272197886</c:v>
                </c:pt>
                <c:pt idx="168">
                  <c:v>1.7020015810913889</c:v>
                </c:pt>
                <c:pt idx="169">
                  <c:v>0.85007383741351772</c:v>
                </c:pt>
                <c:pt idx="170">
                  <c:v>0.6452614099155386</c:v>
                </c:pt>
                <c:pt idx="171">
                  <c:v>0.70999702795244102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BA-4EC4-B136-E2AD3FD426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888064"/>
        <c:axId val="110888640"/>
      </c:scatterChart>
      <c:valAx>
        <c:axId val="110888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0888640"/>
        <c:crosses val="autoZero"/>
        <c:crossBetween val="midCat"/>
      </c:valAx>
      <c:valAx>
        <c:axId val="11088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88806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1/resist*1000</a:t>
            </a:r>
            <a:r>
              <a:rPr lang="lv-LV"/>
              <a:t> 5-10  </a:t>
            </a:r>
            <a:endParaRPr lang="en-US"/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'200a'!$K$1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'200a'!$H$2:$H$213</c:f>
              <c:numCache>
                <c:formatCode>General</c:formatCode>
                <c:ptCount val="212"/>
                <c:pt idx="0">
                  <c:v>2.992531969309463</c:v>
                </c:pt>
                <c:pt idx="1">
                  <c:v>14.908849104859335</c:v>
                </c:pt>
                <c:pt idx="2">
                  <c:v>37.978017902813292</c:v>
                </c:pt>
                <c:pt idx="3">
                  <c:v>60.307455242966746</c:v>
                </c:pt>
                <c:pt idx="4">
                  <c:v>82.946150895140661</c:v>
                </c:pt>
                <c:pt idx="5">
                  <c:v>104.4687084398977</c:v>
                </c:pt>
                <c:pt idx="6">
                  <c:v>126.20493606138108</c:v>
                </c:pt>
                <c:pt idx="7">
                  <c:v>147.66820971867008</c:v>
                </c:pt>
                <c:pt idx="8">
                  <c:v>169.85046035805627</c:v>
                </c:pt>
                <c:pt idx="9">
                  <c:v>192.34290281329922</c:v>
                </c:pt>
                <c:pt idx="10">
                  <c:v>215.40398976982095</c:v>
                </c:pt>
                <c:pt idx="11">
                  <c:v>237.81294117647056</c:v>
                </c:pt>
                <c:pt idx="12">
                  <c:v>257.79003836317133</c:v>
                </c:pt>
                <c:pt idx="13">
                  <c:v>244.19762148337594</c:v>
                </c:pt>
                <c:pt idx="14">
                  <c:v>222.45052429667518</c:v>
                </c:pt>
                <c:pt idx="15">
                  <c:v>200.5114450127877</c:v>
                </c:pt>
                <c:pt idx="16">
                  <c:v>178.82122762148336</c:v>
                </c:pt>
                <c:pt idx="17">
                  <c:v>157.13506393861891</c:v>
                </c:pt>
                <c:pt idx="18">
                  <c:v>134.89037084398979</c:v>
                </c:pt>
                <c:pt idx="19">
                  <c:v>114.2350767263427</c:v>
                </c:pt>
                <c:pt idx="20">
                  <c:v>92.523145780051138</c:v>
                </c:pt>
                <c:pt idx="21">
                  <c:v>68.782762148337582</c:v>
                </c:pt>
                <c:pt idx="22">
                  <c:v>47.323350383631713</c:v>
                </c:pt>
                <c:pt idx="23">
                  <c:v>25.207979539641943</c:v>
                </c:pt>
                <c:pt idx="24">
                  <c:v>4.1595907928388751</c:v>
                </c:pt>
                <c:pt idx="25">
                  <c:v>9.2099488491048582</c:v>
                </c:pt>
                <c:pt idx="26">
                  <c:v>31.206125319693093</c:v>
                </c:pt>
                <c:pt idx="27">
                  <c:v>52.740613810741692</c:v>
                </c:pt>
                <c:pt idx="28">
                  <c:v>74.778951406649625</c:v>
                </c:pt>
                <c:pt idx="29">
                  <c:v>97.743631713554976</c:v>
                </c:pt>
                <c:pt idx="30">
                  <c:v>119.4345652173913</c:v>
                </c:pt>
                <c:pt idx="31">
                  <c:v>141.88031969309463</c:v>
                </c:pt>
                <c:pt idx="32">
                  <c:v>163.44918158567774</c:v>
                </c:pt>
                <c:pt idx="33">
                  <c:v>186.29191815856774</c:v>
                </c:pt>
                <c:pt idx="34">
                  <c:v>208.99831202046033</c:v>
                </c:pt>
                <c:pt idx="35">
                  <c:v>230.49961636828644</c:v>
                </c:pt>
                <c:pt idx="36">
                  <c:v>252.73951406649616</c:v>
                </c:pt>
                <c:pt idx="37">
                  <c:v>257.89865728900253</c:v>
                </c:pt>
                <c:pt idx="38">
                  <c:v>235.60750639386188</c:v>
                </c:pt>
                <c:pt idx="39">
                  <c:v>214.08615089514066</c:v>
                </c:pt>
                <c:pt idx="40">
                  <c:v>192.0848849104859</c:v>
                </c:pt>
                <c:pt idx="41">
                  <c:v>170.5426726342711</c:v>
                </c:pt>
                <c:pt idx="42">
                  <c:v>148.1610358056266</c:v>
                </c:pt>
                <c:pt idx="43">
                  <c:v>127.26145780051151</c:v>
                </c:pt>
                <c:pt idx="44">
                  <c:v>105.98234015345267</c:v>
                </c:pt>
                <c:pt idx="45">
                  <c:v>81.59056265984654</c:v>
                </c:pt>
                <c:pt idx="46">
                  <c:v>60.169322250639389</c:v>
                </c:pt>
                <c:pt idx="47">
                  <c:v>39.108951406649609</c:v>
                </c:pt>
                <c:pt idx="48">
                  <c:v>16.668823529411764</c:v>
                </c:pt>
                <c:pt idx="49">
                  <c:v>2.9919820971867006</c:v>
                </c:pt>
                <c:pt idx="50">
                  <c:v>15.940370843989768</c:v>
                </c:pt>
                <c:pt idx="51">
                  <c:v>39.227455242966748</c:v>
                </c:pt>
                <c:pt idx="52">
                  <c:v>61.432762148337588</c:v>
                </c:pt>
                <c:pt idx="53">
                  <c:v>83.952953964194378</c:v>
                </c:pt>
                <c:pt idx="54">
                  <c:v>105.68134271099744</c:v>
                </c:pt>
                <c:pt idx="55">
                  <c:v>128.0937212276215</c:v>
                </c:pt>
                <c:pt idx="56">
                  <c:v>150.27131713554985</c:v>
                </c:pt>
                <c:pt idx="57">
                  <c:v>171.95895140664962</c:v>
                </c:pt>
                <c:pt idx="58">
                  <c:v>194.18734015345268</c:v>
                </c:pt>
                <c:pt idx="59">
                  <c:v>215.16932225063937</c:v>
                </c:pt>
                <c:pt idx="60">
                  <c:v>238.24988491048592</c:v>
                </c:pt>
                <c:pt idx="61">
                  <c:v>258.06714833759588</c:v>
                </c:pt>
                <c:pt idx="62">
                  <c:v>242.44615089514065</c:v>
                </c:pt>
                <c:pt idx="63">
                  <c:v>220.20979539641942</c:v>
                </c:pt>
                <c:pt idx="64">
                  <c:v>198.26179028132989</c:v>
                </c:pt>
                <c:pt idx="65">
                  <c:v>176.50511508951408</c:v>
                </c:pt>
                <c:pt idx="66">
                  <c:v>155.01367007672633</c:v>
                </c:pt>
                <c:pt idx="67">
                  <c:v>132.59647058823529</c:v>
                </c:pt>
                <c:pt idx="68">
                  <c:v>112.20814578005114</c:v>
                </c:pt>
                <c:pt idx="69">
                  <c:v>90.214859335038355</c:v>
                </c:pt>
                <c:pt idx="70">
                  <c:v>67.843516624040916</c:v>
                </c:pt>
                <c:pt idx="71">
                  <c:v>44.825703324808181</c:v>
                </c:pt>
                <c:pt idx="72">
                  <c:v>22.436253196930945</c:v>
                </c:pt>
                <c:pt idx="73">
                  <c:v>3.0304347826086957</c:v>
                </c:pt>
                <c:pt idx="74">
                  <c:v>17.203132992327365</c:v>
                </c:pt>
                <c:pt idx="75">
                  <c:v>39.771227621483376</c:v>
                </c:pt>
                <c:pt idx="76">
                  <c:v>61.043056265984653</c:v>
                </c:pt>
                <c:pt idx="77">
                  <c:v>84.051956521739115</c:v>
                </c:pt>
                <c:pt idx="78">
                  <c:v>105.48058823529412</c:v>
                </c:pt>
                <c:pt idx="79">
                  <c:v>128.4918030690537</c:v>
                </c:pt>
                <c:pt idx="80">
                  <c:v>149.67453964194374</c:v>
                </c:pt>
                <c:pt idx="81">
                  <c:v>171.61030690537086</c:v>
                </c:pt>
                <c:pt idx="82">
                  <c:v>194.96001278772377</c:v>
                </c:pt>
                <c:pt idx="83">
                  <c:v>217.3030818414322</c:v>
                </c:pt>
                <c:pt idx="84">
                  <c:v>239.00952685421996</c:v>
                </c:pt>
                <c:pt idx="85">
                  <c:v>258.24909207161124</c:v>
                </c:pt>
                <c:pt idx="86">
                  <c:v>242.27011508951406</c:v>
                </c:pt>
                <c:pt idx="87">
                  <c:v>220.45421994884907</c:v>
                </c:pt>
                <c:pt idx="88">
                  <c:v>198.36985933503837</c:v>
                </c:pt>
                <c:pt idx="89">
                  <c:v>176.30819693094628</c:v>
                </c:pt>
                <c:pt idx="90">
                  <c:v>154.89530690537083</c:v>
                </c:pt>
                <c:pt idx="91">
                  <c:v>132.6828388746803</c:v>
                </c:pt>
                <c:pt idx="92">
                  <c:v>112.35397698209718</c:v>
                </c:pt>
                <c:pt idx="93">
                  <c:v>90.295460358056246</c:v>
                </c:pt>
                <c:pt idx="94">
                  <c:v>67.85916879795397</c:v>
                </c:pt>
                <c:pt idx="95">
                  <c:v>44.580179028132989</c:v>
                </c:pt>
                <c:pt idx="96">
                  <c:v>22.537173913043478</c:v>
                </c:pt>
                <c:pt idx="97">
                  <c:v>3.2815856777493608</c:v>
                </c:pt>
                <c:pt idx="98">
                  <c:v>10.735933503836318</c:v>
                </c:pt>
                <c:pt idx="99">
                  <c:v>34.788976982097182</c:v>
                </c:pt>
                <c:pt idx="100">
                  <c:v>56.432250639386183</c:v>
                </c:pt>
                <c:pt idx="101">
                  <c:v>78.963938618925823</c:v>
                </c:pt>
                <c:pt idx="102">
                  <c:v>101.83731457800512</c:v>
                </c:pt>
                <c:pt idx="103">
                  <c:v>123.14553708439897</c:v>
                </c:pt>
                <c:pt idx="104">
                  <c:v>145.94859335038362</c:v>
                </c:pt>
                <c:pt idx="105">
                  <c:v>167.95837595907929</c:v>
                </c:pt>
                <c:pt idx="106">
                  <c:v>189.12241687979537</c:v>
                </c:pt>
                <c:pt idx="107">
                  <c:v>211.82758312020459</c:v>
                </c:pt>
                <c:pt idx="108">
                  <c:v>234.43276214833756</c:v>
                </c:pt>
                <c:pt idx="109">
                  <c:v>256.18425831202046</c:v>
                </c:pt>
                <c:pt idx="110">
                  <c:v>246.47953964194375</c:v>
                </c:pt>
                <c:pt idx="111">
                  <c:v>224.66845268542198</c:v>
                </c:pt>
                <c:pt idx="112">
                  <c:v>202.979462915601</c:v>
                </c:pt>
                <c:pt idx="113">
                  <c:v>180.68268542199488</c:v>
                </c:pt>
                <c:pt idx="114">
                  <c:v>158.54613810741688</c:v>
                </c:pt>
                <c:pt idx="115">
                  <c:v>137.55060102301789</c:v>
                </c:pt>
                <c:pt idx="116">
                  <c:v>115.67470588235294</c:v>
                </c:pt>
                <c:pt idx="117">
                  <c:v>94.090332480818404</c:v>
                </c:pt>
                <c:pt idx="118">
                  <c:v>71.953388746803071</c:v>
                </c:pt>
                <c:pt idx="119">
                  <c:v>48.711892583120203</c:v>
                </c:pt>
                <c:pt idx="120">
                  <c:v>26.289207161125319</c:v>
                </c:pt>
                <c:pt idx="121">
                  <c:v>5.2233759590792843</c:v>
                </c:pt>
                <c:pt idx="122">
                  <c:v>2.9021867007672633</c:v>
                </c:pt>
              </c:numCache>
            </c:numRef>
          </c:xVal>
          <c:yVal>
            <c:numRef>
              <c:f>'200a'!$K$2:$K$213</c:f>
              <c:numCache>
                <c:formatCode>General</c:formatCode>
                <c:ptCount val="212"/>
                <c:pt idx="0">
                  <c:v>1.219387163325985</c:v>
                </c:pt>
                <c:pt idx="1">
                  <c:v>1.9856378023500898</c:v>
                </c:pt>
                <c:pt idx="2">
                  <c:v>2.4339544630972707</c:v>
                </c:pt>
                <c:pt idx="3">
                  <c:v>2.7077306658214937</c:v>
                </c:pt>
                <c:pt idx="4">
                  <c:v>2.9013173199185704</c:v>
                </c:pt>
                <c:pt idx="5">
                  <c:v>3.0919844662410796</c:v>
                </c:pt>
                <c:pt idx="6">
                  <c:v>3.190367031308603</c:v>
                </c:pt>
                <c:pt idx="7">
                  <c:v>3.3033018054096916</c:v>
                </c:pt>
                <c:pt idx="8">
                  <c:v>3.4039789450286335</c:v>
                </c:pt>
                <c:pt idx="9">
                  <c:v>3.4936190619961218</c:v>
                </c:pt>
                <c:pt idx="10">
                  <c:v>3.5646573774309491</c:v>
                </c:pt>
                <c:pt idx="11">
                  <c:v>3.624685295760909</c:v>
                </c:pt>
                <c:pt idx="12">
                  <c:v>3.583649456010972</c:v>
                </c:pt>
                <c:pt idx="13">
                  <c:v>3.5266299175371656</c:v>
                </c:pt>
                <c:pt idx="14">
                  <c:v>3.4984209002661424</c:v>
                </c:pt>
                <c:pt idx="15">
                  <c:v>3.4518069415423374</c:v>
                </c:pt>
                <c:pt idx="16">
                  <c:v>3.3892171176206451</c:v>
                </c:pt>
                <c:pt idx="17">
                  <c:v>3.2995111444288416</c:v>
                </c:pt>
                <c:pt idx="18">
                  <c:v>3.1639071595738719</c:v>
                </c:pt>
                <c:pt idx="19">
                  <c:v>3.0044117382847322</c:v>
                </c:pt>
                <c:pt idx="20">
                  <c:v>2.7493977306801058</c:v>
                </c:pt>
                <c:pt idx="21">
                  <c:v>2.4434153864798986</c:v>
                </c:pt>
                <c:pt idx="22">
                  <c:v>1.8269178737204403</c:v>
                </c:pt>
                <c:pt idx="23">
                  <c:v>0.87324591093869741</c:v>
                </c:pt>
                <c:pt idx="24">
                  <c:v>0.9073981166589129</c:v>
                </c:pt>
                <c:pt idx="25">
                  <c:v>1.7396490317226567</c:v>
                </c:pt>
                <c:pt idx="26">
                  <c:v>2.215909490024607</c:v>
                </c:pt>
                <c:pt idx="27">
                  <c:v>2.5639947448363714</c:v>
                </c:pt>
                <c:pt idx="28">
                  <c:v>2.7963652955742737</c:v>
                </c:pt>
                <c:pt idx="29">
                  <c:v>2.9682741949224107</c:v>
                </c:pt>
                <c:pt idx="30">
                  <c:v>3.1351158431574278</c:v>
                </c:pt>
                <c:pt idx="31">
                  <c:v>3.2471930938177729</c:v>
                </c:pt>
                <c:pt idx="32">
                  <c:v>3.3547865221854041</c:v>
                </c:pt>
                <c:pt idx="33">
                  <c:v>3.4454492867592661</c:v>
                </c:pt>
                <c:pt idx="34">
                  <c:v>3.5205393015580957</c:v>
                </c:pt>
                <c:pt idx="35">
                  <c:v>3.5953086112243233</c:v>
                </c:pt>
                <c:pt idx="36">
                  <c:v>3.6095315600474813</c:v>
                </c:pt>
                <c:pt idx="37">
                  <c:v>3.547540070085911</c:v>
                </c:pt>
                <c:pt idx="38">
                  <c:v>3.4671976749249769</c:v>
                </c:pt>
                <c:pt idx="39">
                  <c:v>3.434512467864125</c:v>
                </c:pt>
                <c:pt idx="40">
                  <c:v>3.3852513535589011</c:v>
                </c:pt>
                <c:pt idx="41">
                  <c:v>3.3092158783193377</c:v>
                </c:pt>
                <c:pt idx="42">
                  <c:v>3.1870053807486647</c:v>
                </c:pt>
                <c:pt idx="43">
                  <c:v>3.049554312211602</c:v>
                </c:pt>
                <c:pt idx="44">
                  <c:v>2.8008969256206977</c:v>
                </c:pt>
                <c:pt idx="45">
                  <c:v>2.5536489076473128</c:v>
                </c:pt>
                <c:pt idx="46">
                  <c:v>2.1341980306986459</c:v>
                </c:pt>
                <c:pt idx="47">
                  <c:v>1.5015131123010936</c:v>
                </c:pt>
                <c:pt idx="48">
                  <c:v>0.71922488846080623</c:v>
                </c:pt>
                <c:pt idx="49">
                  <c:v>1.2213231045080686</c:v>
                </c:pt>
                <c:pt idx="50">
                  <c:v>1.887669649354603</c:v>
                </c:pt>
                <c:pt idx="51">
                  <c:v>2.3280459839367622</c:v>
                </c:pt>
                <c:pt idx="52">
                  <c:v>2.5781225266137011</c:v>
                </c:pt>
                <c:pt idx="53">
                  <c:v>2.8385940239420644</c:v>
                </c:pt>
                <c:pt idx="54">
                  <c:v>2.9906579620974778</c:v>
                </c:pt>
                <c:pt idx="55">
                  <c:v>3.128714076926256</c:v>
                </c:pt>
                <c:pt idx="56">
                  <c:v>3.2627168303723959</c:v>
                </c:pt>
                <c:pt idx="57">
                  <c:v>3.3567689514447396</c:v>
                </c:pt>
                <c:pt idx="58">
                  <c:v>3.4596778866903599</c:v>
                </c:pt>
                <c:pt idx="59">
                  <c:v>3.5487832783603146</c:v>
                </c:pt>
                <c:pt idx="60">
                  <c:v>3.6108046540961078</c:v>
                </c:pt>
                <c:pt idx="61">
                  <c:v>3.5562071159206523</c:v>
                </c:pt>
                <c:pt idx="62">
                  <c:v>3.5051999465947734</c:v>
                </c:pt>
                <c:pt idx="63">
                  <c:v>3.4672879584383125</c:v>
                </c:pt>
                <c:pt idx="64">
                  <c:v>3.4178417491420365</c:v>
                </c:pt>
                <c:pt idx="65">
                  <c:v>3.3347554953936025</c:v>
                </c:pt>
                <c:pt idx="66">
                  <c:v>3.2447614057176004</c:v>
                </c:pt>
                <c:pt idx="67">
                  <c:v>3.0846641602742144</c:v>
                </c:pt>
                <c:pt idx="68">
                  <c:v>2.9088909466383441</c:v>
                </c:pt>
                <c:pt idx="69">
                  <c:v>2.6353002687479217</c:v>
                </c:pt>
                <c:pt idx="70">
                  <c:v>2.2647428702667187</c:v>
                </c:pt>
                <c:pt idx="71">
                  <c:v>1.6342943997666488</c:v>
                </c:pt>
                <c:pt idx="72">
                  <c:v>0.67906554333833646</c:v>
                </c:pt>
                <c:pt idx="73">
                  <c:v>1.173218715809107</c:v>
                </c:pt>
                <c:pt idx="74">
                  <c:v>1.8326394441150071</c:v>
                </c:pt>
                <c:pt idx="75">
                  <c:v>2.2722888242700443</c:v>
                </c:pt>
                <c:pt idx="76">
                  <c:v>2.5353499405346347</c:v>
                </c:pt>
                <c:pt idx="77">
                  <c:v>2.7745282656870511</c:v>
                </c:pt>
                <c:pt idx="78">
                  <c:v>2.9563582396660495</c:v>
                </c:pt>
                <c:pt idx="79">
                  <c:v>3.1100590817923766</c:v>
                </c:pt>
                <c:pt idx="80">
                  <c:v>3.2132228490220331</c:v>
                </c:pt>
                <c:pt idx="81">
                  <c:v>3.3298208163481946</c:v>
                </c:pt>
                <c:pt idx="82">
                  <c:v>3.4540210901836961</c:v>
                </c:pt>
                <c:pt idx="83">
                  <c:v>3.5407713088751489</c:v>
                </c:pt>
                <c:pt idx="84">
                  <c:v>3.6103988295664657</c:v>
                </c:pt>
                <c:pt idx="85">
                  <c:v>3.5218436541607292</c:v>
                </c:pt>
                <c:pt idx="86">
                  <c:v>3.4684627939383477</c:v>
                </c:pt>
                <c:pt idx="87">
                  <c:v>3.4307180386502636</c:v>
                </c:pt>
                <c:pt idx="88">
                  <c:v>3.3840463129749443</c:v>
                </c:pt>
                <c:pt idx="89">
                  <c:v>3.3246158580918306</c:v>
                </c:pt>
                <c:pt idx="90">
                  <c:v>3.2236858902363323</c:v>
                </c:pt>
                <c:pt idx="91">
                  <c:v>3.0709769096931332</c:v>
                </c:pt>
                <c:pt idx="92">
                  <c:v>2.8869047833847081</c:v>
                </c:pt>
                <c:pt idx="93">
                  <c:v>2.6077111165108113</c:v>
                </c:pt>
                <c:pt idx="94">
                  <c:v>2.1907661310710838</c:v>
                </c:pt>
                <c:pt idx="95">
                  <c:v>1.6241396526225145</c:v>
                </c:pt>
                <c:pt idx="96">
                  <c:v>0.69776775721254625</c:v>
                </c:pt>
                <c:pt idx="97">
                  <c:v>0.91421750843548499</c:v>
                </c:pt>
                <c:pt idx="98">
                  <c:v>1.7142537801867235</c:v>
                </c:pt>
                <c:pt idx="99">
                  <c:v>2.122063737542478</c:v>
                </c:pt>
                <c:pt idx="100">
                  <c:v>2.4765694856672873</c:v>
                </c:pt>
                <c:pt idx="101">
                  <c:v>2.7092032528536514</c:v>
                </c:pt>
                <c:pt idx="102">
                  <c:v>2.9034784746413238</c:v>
                </c:pt>
                <c:pt idx="103">
                  <c:v>3.0439443284498724</c:v>
                </c:pt>
                <c:pt idx="104">
                  <c:v>3.1859481843759188</c:v>
                </c:pt>
                <c:pt idx="105">
                  <c:v>3.3114390914921148</c:v>
                </c:pt>
                <c:pt idx="106">
                  <c:v>3.422324142077239</c:v>
                </c:pt>
                <c:pt idx="107">
                  <c:v>3.5225627009996292</c:v>
                </c:pt>
                <c:pt idx="108">
                  <c:v>3.5897391900119668</c:v>
                </c:pt>
                <c:pt idx="109">
                  <c:v>3.5681116293713964</c:v>
                </c:pt>
                <c:pt idx="110">
                  <c:v>3.5032359565692626</c:v>
                </c:pt>
                <c:pt idx="111">
                  <c:v>3.4613618388941667</c:v>
                </c:pt>
                <c:pt idx="112">
                  <c:v>3.412095763470246</c:v>
                </c:pt>
                <c:pt idx="113">
                  <c:v>3.3395851480499874</c:v>
                </c:pt>
                <c:pt idx="114">
                  <c:v>3.2247906425604969</c:v>
                </c:pt>
                <c:pt idx="115">
                  <c:v>3.0745242857749413</c:v>
                </c:pt>
                <c:pt idx="116">
                  <c:v>2.8898331450799692</c:v>
                </c:pt>
                <c:pt idx="117">
                  <c:v>2.6193766501745475</c:v>
                </c:pt>
                <c:pt idx="118">
                  <c:v>2.298629272197886</c:v>
                </c:pt>
                <c:pt idx="119">
                  <c:v>1.7020015810913889</c:v>
                </c:pt>
                <c:pt idx="120">
                  <c:v>0.85007383741351772</c:v>
                </c:pt>
                <c:pt idx="121">
                  <c:v>0.6452614099155386</c:v>
                </c:pt>
                <c:pt idx="122">
                  <c:v>0.70999702795244102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FC-48D9-9710-7D72C90A01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890368"/>
        <c:axId val="110890944"/>
      </c:scatterChart>
      <c:valAx>
        <c:axId val="110890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0890944"/>
        <c:crosses val="autoZero"/>
        <c:crossBetween val="midCat"/>
      </c:valAx>
      <c:valAx>
        <c:axId val="1108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89036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200N_F/maxF</a:t>
            </a:r>
            <a:endParaRPr lang="lv-LV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'200a'!$H$75:$H$99</c:f>
              <c:numCache>
                <c:formatCode>General</c:formatCode>
                <c:ptCount val="25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  <c:pt idx="13">
                  <c:v>242.27011508951406</c:v>
                </c:pt>
                <c:pt idx="14">
                  <c:v>220.45421994884907</c:v>
                </c:pt>
                <c:pt idx="15">
                  <c:v>198.36985933503837</c:v>
                </c:pt>
                <c:pt idx="16">
                  <c:v>176.30819693094628</c:v>
                </c:pt>
                <c:pt idx="17">
                  <c:v>154.89530690537083</c:v>
                </c:pt>
                <c:pt idx="18">
                  <c:v>132.6828388746803</c:v>
                </c:pt>
                <c:pt idx="19">
                  <c:v>112.35397698209718</c:v>
                </c:pt>
                <c:pt idx="20">
                  <c:v>90.295460358056246</c:v>
                </c:pt>
                <c:pt idx="21">
                  <c:v>67.85916879795397</c:v>
                </c:pt>
                <c:pt idx="22">
                  <c:v>44.580179028132989</c:v>
                </c:pt>
                <c:pt idx="23">
                  <c:v>22.537173913043478</c:v>
                </c:pt>
                <c:pt idx="24">
                  <c:v>3.2815856777493608</c:v>
                </c:pt>
              </c:numCache>
            </c:numRef>
          </c:xVal>
          <c:yVal>
            <c:numRef>
              <c:f>'200a'!$M$75:$M$99</c:f>
              <c:numCache>
                <c:formatCode>General</c:formatCode>
                <c:ptCount val="25"/>
                <c:pt idx="0">
                  <c:v>0.32495543323394727</c:v>
                </c:pt>
                <c:pt idx="1">
                  <c:v>0.50760027648664763</c:v>
                </c:pt>
                <c:pt idx="2">
                  <c:v>0.62937335500490932</c:v>
                </c:pt>
                <c:pt idx="3">
                  <c:v>0.70223542057791932</c:v>
                </c:pt>
                <c:pt idx="4">
                  <c:v>0.76848248536027097</c:v>
                </c:pt>
                <c:pt idx="5">
                  <c:v>0.8188453351623336</c:v>
                </c:pt>
                <c:pt idx="6">
                  <c:v>0.86141704243955519</c:v>
                </c:pt>
                <c:pt idx="7">
                  <c:v>0.88999110644179846</c:v>
                </c:pt>
                <c:pt idx="8">
                  <c:v>0.92228614442245349</c:v>
                </c:pt>
                <c:pt idx="9">
                  <c:v>0.95668685185078361</c:v>
                </c:pt>
                <c:pt idx="10">
                  <c:v>0.98071472876594146</c:v>
                </c:pt>
                <c:pt idx="11">
                  <c:v>1</c:v>
                </c:pt>
                <c:pt idx="12">
                  <c:v>0.97547219030747079</c:v>
                </c:pt>
                <c:pt idx="13">
                  <c:v>0.96068688188524543</c:v>
                </c:pt>
                <c:pt idx="14">
                  <c:v>0.95023242600104152</c:v>
                </c:pt>
                <c:pt idx="15">
                  <c:v>0.93730539830174342</c:v>
                </c:pt>
                <c:pt idx="16">
                  <c:v>0.92084448700396027</c:v>
                </c:pt>
                <c:pt idx="17">
                  <c:v>0.8928891356369707</c:v>
                </c:pt>
                <c:pt idx="18">
                  <c:v>0.85059215190968085</c:v>
                </c:pt>
                <c:pt idx="19">
                  <c:v>0.79960827588994254</c:v>
                </c:pt>
                <c:pt idx="20">
                  <c:v>0.72227785339270778</c:v>
                </c:pt>
                <c:pt idx="21">
                  <c:v>0.60679338612962863</c:v>
                </c:pt>
                <c:pt idx="22">
                  <c:v>0.44985048170357955</c:v>
                </c:pt>
                <c:pt idx="23">
                  <c:v>0.19326611550456704</c:v>
                </c:pt>
                <c:pt idx="24">
                  <c:v>0.25321787192836631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7DE-46C3-8677-49E2D2405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892672"/>
        <c:axId val="110893248"/>
      </c:scatterChart>
      <c:valAx>
        <c:axId val="110892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0893248"/>
        <c:crosses val="autoZero"/>
        <c:crossBetween val="midCat"/>
      </c:valAx>
      <c:valAx>
        <c:axId val="11089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89267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23100642761902"/>
          <c:y val="3.4833310288437717E-2"/>
          <c:w val="0.80101111112234169"/>
          <c:h val="0.7712977262338736"/>
        </c:manualLayout>
      </c:layout>
      <c:scatterChart>
        <c:scatterStyle val="smoothMarker"/>
        <c:varyColors val="0"/>
        <c:ser>
          <c:idx val="0"/>
          <c:order val="0"/>
          <c:spPr>
            <a:ln w="44450">
              <a:noFill/>
              <a:prstDash val="solid"/>
            </a:ln>
          </c:spPr>
          <c:marker>
            <c:symbol val="none"/>
          </c:marker>
          <c:trendline>
            <c:spPr>
              <a:ln w="44450">
                <a:solidFill>
                  <a:srgbClr val="0000CC"/>
                </a:solidFill>
              </a:ln>
            </c:spPr>
            <c:trendlineType val="poly"/>
            <c:order val="4"/>
            <c:dispRSqr val="0"/>
            <c:dispEq val="1"/>
            <c:trendlineLbl>
              <c:layout>
                <c:manualLayout>
                  <c:x val="0.37926544988692795"/>
                  <c:y val="0.25152005893558177"/>
                </c:manualLayout>
              </c:layout>
              <c:tx>
                <c:rich>
                  <a:bodyPr/>
                  <a:lstStyle/>
                  <a:p>
                    <a:pPr>
                      <a:defRPr sz="2000">
                        <a:solidFill>
                          <a:srgbClr val="0000CC"/>
                        </a:solidFill>
                      </a:defRPr>
                    </a:pP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y1 = -7E-10x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4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+ 4E-07x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3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- 9E-05x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2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+ 0,0102x + 0,2764</a:t>
                    </a:r>
                    <a:endParaRPr lang="en-US" sz="2000">
                      <a:solidFill>
                        <a:srgbClr val="0000CC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filled!$A$5:$A$17</c:f>
              <c:numCache>
                <c:formatCode>General</c:formatCode>
                <c:ptCount val="13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</c:numCache>
            </c:numRef>
          </c:xVal>
          <c:yVal>
            <c:numRef>
              <c:f>filled!$C$5:$C$17</c:f>
              <c:numCache>
                <c:formatCode>0.00</c:formatCode>
                <c:ptCount val="13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BB-47CF-A024-A7F51D82957A}"/>
            </c:ext>
          </c:extLst>
        </c:ser>
        <c:ser>
          <c:idx val="1"/>
          <c:order val="1"/>
          <c:spPr>
            <a:ln w="4445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CC00"/>
                </a:solidFill>
                <a:prstDash val="solid"/>
              </a:ln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27890597699377168"/>
                  <c:y val="0.15861194241205778"/>
                </c:manualLayout>
              </c:layout>
              <c:tx>
                <c:rich>
                  <a:bodyPr/>
                  <a:lstStyle/>
                  <a:p>
                    <a:pPr>
                      <a:defRPr sz="2000">
                        <a:solidFill>
                          <a:srgbClr val="00CC00"/>
                        </a:solidFill>
                      </a:defRPr>
                    </a:pP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y1 = -9E-15x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6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+ 1E-11x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5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- 6E-09x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4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+ 1E-06x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3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- 0,0002x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2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+ 0,0138x + 0,2861</a:t>
                    </a:r>
                    <a:endParaRPr lang="en-US" sz="2000">
                      <a:solidFill>
                        <a:srgbClr val="00CC00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filled!$F$5:$F$23</c:f>
              <c:numCache>
                <c:formatCode>General</c:formatCode>
                <c:ptCount val="19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</c:numCache>
            </c:numRef>
          </c:xVal>
          <c:yVal>
            <c:numRef>
              <c:f>filled!$H$5:$H$23</c:f>
              <c:numCache>
                <c:formatCode>0.00</c:formatCode>
                <c:ptCount val="19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4BB-47CF-A024-A7F51D82957A}"/>
            </c:ext>
          </c:extLst>
        </c:ser>
        <c:ser>
          <c:idx val="2"/>
          <c:order val="2"/>
          <c:spPr>
            <a:ln w="4445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poly"/>
            <c:order val="6"/>
            <c:forward val="100"/>
            <c:dispRSqr val="0"/>
            <c:dispEq val="1"/>
            <c:trendlineLbl>
              <c:layout>
                <c:manualLayout>
                  <c:x val="2.1017217611335348E-2"/>
                  <c:y val="0.11210925306425457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3200" b="0" i="0" u="none" strike="noStrike" baseline="0">
                      <a:solidFill>
                        <a:srgbClr val="000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</c:trendlineLbl>
          </c:trendline>
          <c:xVal>
            <c:numRef>
              <c:f>filled!$K$5:$K$35</c:f>
              <c:numCache>
                <c:formatCode>General</c:formatCode>
                <c:ptCount val="31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</c:numCache>
            </c:numRef>
          </c:xVal>
          <c:yVal>
            <c:numRef>
              <c:f>filled!$M$5:$M$35</c:f>
              <c:numCache>
                <c:formatCode>0.00</c:formatCode>
                <c:ptCount val="31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4BB-47CF-A024-A7F51D82957A}"/>
            </c:ext>
          </c:extLst>
        </c:ser>
        <c:ser>
          <c:idx val="3"/>
          <c:order val="3"/>
          <c:spPr>
            <a:ln w="44450">
              <a:noFill/>
              <a:prstDash val="sysDash"/>
            </a:ln>
          </c:spPr>
          <c:marker>
            <c:symbol val="none"/>
          </c:marker>
          <c:trendline>
            <c:spPr>
              <a:ln w="44450">
                <a:solidFill>
                  <a:srgbClr val="0000CC"/>
                </a:solidFill>
                <a:prstDash val="sysDash"/>
              </a:ln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28007294760880835"/>
                  <c:y val="0.30108976853929403"/>
                </c:manualLayout>
              </c:layout>
              <c:tx>
                <c:rich>
                  <a:bodyPr/>
                  <a:lstStyle/>
                  <a:p>
                    <a:pPr>
                      <a:defRPr sz="2000">
                        <a:solidFill>
                          <a:srgbClr val="0000CC"/>
                        </a:solidFill>
                      </a:defRPr>
                    </a:pP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y2 = 2E-13x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6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- 2E-10x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5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+ 5E-08x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4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- 8E-06x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3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+ 0,0006x</a:t>
                    </a:r>
                    <a:r>
                      <a:rPr lang="en-US" sz="2000" baseline="30000">
                        <a:solidFill>
                          <a:srgbClr val="0000CC"/>
                        </a:solidFill>
                      </a:rPr>
                      <a:t>2</a:t>
                    </a:r>
                    <a:r>
                      <a:rPr lang="en-US" sz="2000" baseline="0">
                        <a:solidFill>
                          <a:srgbClr val="0000CC"/>
                        </a:solidFill>
                      </a:rPr>
                      <a:t> - 0,0123x + 0,252</a:t>
                    </a:r>
                    <a:endParaRPr lang="en-US" sz="2000">
                      <a:solidFill>
                        <a:srgbClr val="0000CC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filled!$A$17:$A$29</c:f>
              <c:numCache>
                <c:formatCode>General</c:formatCode>
                <c:ptCount val="13"/>
                <c:pt idx="0">
                  <c:v>258.24909207161124</c:v>
                </c:pt>
                <c:pt idx="1">
                  <c:v>242.27011508951406</c:v>
                </c:pt>
                <c:pt idx="2">
                  <c:v>220.45421994884907</c:v>
                </c:pt>
                <c:pt idx="3">
                  <c:v>198.36985933503837</c:v>
                </c:pt>
                <c:pt idx="4">
                  <c:v>176.30819693094628</c:v>
                </c:pt>
                <c:pt idx="5">
                  <c:v>154.89530690537083</c:v>
                </c:pt>
                <c:pt idx="6">
                  <c:v>132.6828388746803</c:v>
                </c:pt>
                <c:pt idx="7">
                  <c:v>112.35397698209718</c:v>
                </c:pt>
                <c:pt idx="8">
                  <c:v>90.295460358056246</c:v>
                </c:pt>
                <c:pt idx="9">
                  <c:v>67.85916879795397</c:v>
                </c:pt>
                <c:pt idx="10">
                  <c:v>44.580179028132989</c:v>
                </c:pt>
                <c:pt idx="11">
                  <c:v>22.537173913043478</c:v>
                </c:pt>
                <c:pt idx="12">
                  <c:v>3.2815856777493608</c:v>
                </c:pt>
              </c:numCache>
            </c:numRef>
          </c:xVal>
          <c:yVal>
            <c:numRef>
              <c:f>filled!$C$17:$C$29</c:f>
              <c:numCache>
                <c:formatCode>0.00</c:formatCode>
                <c:ptCount val="13"/>
                <c:pt idx="0">
                  <c:v>0.87089241651619298</c:v>
                </c:pt>
                <c:pt idx="1">
                  <c:v>0.85769223191973576</c:v>
                </c:pt>
                <c:pt idx="2">
                  <c:v>0.84835859182335693</c:v>
                </c:pt>
                <c:pt idx="3">
                  <c:v>0.83681746281601432</c:v>
                </c:pt>
                <c:pt idx="4">
                  <c:v>0.82212131569810787</c:v>
                </c:pt>
                <c:pt idx="5">
                  <c:v>0.79716304036389996</c:v>
                </c:pt>
                <c:pt idx="6">
                  <c:v>0.75940069025733792</c:v>
                </c:pt>
                <c:pt idx="7">
                  <c:v>0.71388276424019903</c:v>
                </c:pt>
                <c:pt idx="8">
                  <c:v>0.64484288879525453</c:v>
                </c:pt>
                <c:pt idx="9">
                  <c:v>0.54173944026626386</c:v>
                </c:pt>
                <c:pt idx="10">
                  <c:v>0.40162228813341849</c:v>
                </c:pt>
                <c:pt idx="11">
                  <c:v>0.17254617408356579</c:v>
                </c:pt>
                <c:pt idx="12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4BB-47CF-A024-A7F51D82957A}"/>
            </c:ext>
          </c:extLst>
        </c:ser>
        <c:ser>
          <c:idx val="4"/>
          <c:order val="4"/>
          <c:spPr>
            <a:ln w="44450">
              <a:noFill/>
              <a:prstDash val="sysDash"/>
            </a:ln>
          </c:spPr>
          <c:marker>
            <c:symbol val="none"/>
          </c:marker>
          <c:trendline>
            <c:spPr>
              <a:ln w="44450">
                <a:solidFill>
                  <a:srgbClr val="00CC00"/>
                </a:solidFill>
                <a:prstDash val="sysDash"/>
              </a:ln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2808776978959337"/>
                  <c:y val="0.20542405436406799"/>
                </c:manualLayout>
              </c:layout>
              <c:tx>
                <c:rich>
                  <a:bodyPr/>
                  <a:lstStyle/>
                  <a:p>
                    <a:pPr>
                      <a:defRPr sz="2000">
                        <a:solidFill>
                          <a:srgbClr val="00CC00"/>
                        </a:solidFill>
                      </a:defRPr>
                    </a:pP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y2 = -5E-15x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6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+ 7E-12x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5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- 4E-09x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4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+ 1E-06x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3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- 0,0002x</a:t>
                    </a:r>
                    <a:r>
                      <a:rPr lang="en-US" sz="2000" baseline="30000">
                        <a:solidFill>
                          <a:srgbClr val="00CC00"/>
                        </a:solidFill>
                      </a:rPr>
                      <a:t>2</a:t>
                    </a:r>
                    <a:r>
                      <a:rPr lang="en-US" sz="2000" baseline="0">
                        <a:solidFill>
                          <a:srgbClr val="00CC00"/>
                        </a:solidFill>
                      </a:rPr>
                      <a:t> + 0,0154x + 0,1596</a:t>
                    </a:r>
                    <a:endParaRPr lang="en-US" sz="2000">
                      <a:solidFill>
                        <a:srgbClr val="00CC00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filled!$F$23:$F$42</c:f>
              <c:numCache>
                <c:formatCode>General</c:formatCode>
                <c:ptCount val="20"/>
                <c:pt idx="0">
                  <c:v>385.70961636828639</c:v>
                </c:pt>
                <c:pt idx="1">
                  <c:v>368.0770588235294</c:v>
                </c:pt>
                <c:pt idx="2">
                  <c:v>344.8597058823529</c:v>
                </c:pt>
                <c:pt idx="3">
                  <c:v>322.48166240409211</c:v>
                </c:pt>
                <c:pt idx="4">
                  <c:v>300.91019181585676</c:v>
                </c:pt>
                <c:pt idx="5">
                  <c:v>279.06556265984653</c:v>
                </c:pt>
                <c:pt idx="6">
                  <c:v>257.16222506393859</c:v>
                </c:pt>
                <c:pt idx="7">
                  <c:v>235.27740409207161</c:v>
                </c:pt>
                <c:pt idx="8">
                  <c:v>213.92769820971867</c:v>
                </c:pt>
                <c:pt idx="9">
                  <c:v>191.56554987212274</c:v>
                </c:pt>
                <c:pt idx="10">
                  <c:v>169.63515345268544</c:v>
                </c:pt>
                <c:pt idx="11">
                  <c:v>149.27083120204605</c:v>
                </c:pt>
                <c:pt idx="12">
                  <c:v>127.68026854219947</c:v>
                </c:pt>
                <c:pt idx="13">
                  <c:v>107.12</c:v>
                </c:pt>
                <c:pt idx="14">
                  <c:v>79.632941176470581</c:v>
                </c:pt>
                <c:pt idx="15">
                  <c:v>58.810434782608695</c:v>
                </c:pt>
                <c:pt idx="16">
                  <c:v>38.312237851662402</c:v>
                </c:pt>
                <c:pt idx="17">
                  <c:v>15.717365728900255</c:v>
                </c:pt>
                <c:pt idx="18">
                  <c:v>3.2397058823529408</c:v>
                </c:pt>
                <c:pt idx="19">
                  <c:v>3.0463682864450128</c:v>
                </c:pt>
              </c:numCache>
            </c:numRef>
          </c:xVal>
          <c:yVal>
            <c:numRef>
              <c:f>filled!$H$22:$H$42</c:f>
              <c:numCache>
                <c:formatCode>0.00</c:formatCode>
                <c:ptCount val="21"/>
                <c:pt idx="0">
                  <c:v>0.94231911704799598</c:v>
                </c:pt>
                <c:pt idx="1">
                  <c:v>0.93853756668892285</c:v>
                </c:pt>
                <c:pt idx="2">
                  <c:v>0.92664547115385587</c:v>
                </c:pt>
                <c:pt idx="3">
                  <c:v>0.92170331380391435</c:v>
                </c:pt>
                <c:pt idx="4">
                  <c:v>0.92027098827372544</c:v>
                </c:pt>
                <c:pt idx="5">
                  <c:v>0.91631758929380347</c:v>
                </c:pt>
                <c:pt idx="6">
                  <c:v>0.9080391634349757</c:v>
                </c:pt>
                <c:pt idx="7">
                  <c:v>0.89817559461435548</c:v>
                </c:pt>
                <c:pt idx="8">
                  <c:v>0.89020309717531454</c:v>
                </c:pt>
                <c:pt idx="9">
                  <c:v>0.87727340825989664</c:v>
                </c:pt>
                <c:pt idx="10">
                  <c:v>0.85718478090412575</c:v>
                </c:pt>
                <c:pt idx="11">
                  <c:v>0.84022060611126426</c:v>
                </c:pt>
                <c:pt idx="12">
                  <c:v>0.81333512127990915</c:v>
                </c:pt>
                <c:pt idx="13">
                  <c:v>0.78134054023106059</c:v>
                </c:pt>
                <c:pt idx="14">
                  <c:v>0.71782678169787584</c:v>
                </c:pt>
                <c:pt idx="15">
                  <c:v>0.65866925918989638</c:v>
                </c:pt>
                <c:pt idx="16">
                  <c:v>0.5559455833939283</c:v>
                </c:pt>
                <c:pt idx="17">
                  <c:v>0.36756878740357196</c:v>
                </c:pt>
                <c:pt idx="18">
                  <c:v>0.20580739439186871</c:v>
                </c:pt>
                <c:pt idx="19">
                  <c:v>0.20373188501618059</c:v>
                </c:pt>
                <c:pt idx="20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4BB-47CF-A024-A7F51D82957A}"/>
            </c:ext>
          </c:extLst>
        </c:ser>
        <c:ser>
          <c:idx val="5"/>
          <c:order val="5"/>
          <c:spPr>
            <a:ln w="44450">
              <a:noFill/>
              <a:prstDash val="sysDash"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  <a:prstDash val="sysDash"/>
              </a:ln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120912280162221"/>
                  <c:y val="-0.2692771708493051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3200" b="0" i="0" u="none" strike="noStrike" baseline="0">
                      <a:solidFill>
                        <a:srgbClr val="000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</c:trendlineLbl>
          </c:trendline>
          <c:xVal>
            <c:numRef>
              <c:f>filled!$K$35:$K$96</c:f>
              <c:numCache>
                <c:formatCode>General</c:formatCode>
                <c:ptCount val="62"/>
                <c:pt idx="0">
                  <c:v>633.65226342710992</c:v>
                </c:pt>
                <c:pt idx="1">
                  <c:v>640</c:v>
                </c:pt>
                <c:pt idx="2">
                  <c:v>650</c:v>
                </c:pt>
                <c:pt idx="3">
                  <c:v>660</c:v>
                </c:pt>
                <c:pt idx="4">
                  <c:v>670</c:v>
                </c:pt>
                <c:pt idx="5">
                  <c:v>680</c:v>
                </c:pt>
                <c:pt idx="6">
                  <c:v>690</c:v>
                </c:pt>
                <c:pt idx="7">
                  <c:v>700</c:v>
                </c:pt>
                <c:pt idx="8">
                  <c:v>710</c:v>
                </c:pt>
                <c:pt idx="9">
                  <c:v>720</c:v>
                </c:pt>
                <c:pt idx="10">
                  <c:v>730</c:v>
                </c:pt>
                <c:pt idx="11">
                  <c:v>740</c:v>
                </c:pt>
                <c:pt idx="12">
                  <c:v>750</c:v>
                </c:pt>
                <c:pt idx="13">
                  <c:v>760</c:v>
                </c:pt>
                <c:pt idx="14">
                  <c:v>770</c:v>
                </c:pt>
                <c:pt idx="15">
                  <c:v>780</c:v>
                </c:pt>
                <c:pt idx="16">
                  <c:v>780</c:v>
                </c:pt>
                <c:pt idx="17">
                  <c:v>770</c:v>
                </c:pt>
                <c:pt idx="18">
                  <c:v>760</c:v>
                </c:pt>
                <c:pt idx="19">
                  <c:v>750</c:v>
                </c:pt>
                <c:pt idx="20">
                  <c:v>740</c:v>
                </c:pt>
                <c:pt idx="21">
                  <c:v>730</c:v>
                </c:pt>
                <c:pt idx="22">
                  <c:v>720</c:v>
                </c:pt>
                <c:pt idx="23">
                  <c:v>710</c:v>
                </c:pt>
                <c:pt idx="24">
                  <c:v>700</c:v>
                </c:pt>
                <c:pt idx="25">
                  <c:v>690</c:v>
                </c:pt>
                <c:pt idx="26">
                  <c:v>680</c:v>
                </c:pt>
                <c:pt idx="27">
                  <c:v>670</c:v>
                </c:pt>
                <c:pt idx="28">
                  <c:v>660</c:v>
                </c:pt>
                <c:pt idx="29">
                  <c:v>650</c:v>
                </c:pt>
                <c:pt idx="30">
                  <c:v>640</c:v>
                </c:pt>
                <c:pt idx="31">
                  <c:v>630</c:v>
                </c:pt>
                <c:pt idx="32">
                  <c:v>620</c:v>
                </c:pt>
                <c:pt idx="33">
                  <c:v>608.11084398976982</c:v>
                </c:pt>
                <c:pt idx="34">
                  <c:v>586.54964194373395</c:v>
                </c:pt>
                <c:pt idx="35">
                  <c:v>564.93767263427117</c:v>
                </c:pt>
                <c:pt idx="36">
                  <c:v>543.28792838874665</c:v>
                </c:pt>
                <c:pt idx="37">
                  <c:v>520.84338874680293</c:v>
                </c:pt>
                <c:pt idx="38">
                  <c:v>498.58466751918161</c:v>
                </c:pt>
                <c:pt idx="39">
                  <c:v>476.51801790281326</c:v>
                </c:pt>
                <c:pt idx="40">
                  <c:v>454.05025575447576</c:v>
                </c:pt>
                <c:pt idx="41">
                  <c:v>432.36112531969309</c:v>
                </c:pt>
                <c:pt idx="42">
                  <c:v>409.93759590792843</c:v>
                </c:pt>
                <c:pt idx="43">
                  <c:v>388.23101023017898</c:v>
                </c:pt>
                <c:pt idx="44">
                  <c:v>366.23043478260871</c:v>
                </c:pt>
                <c:pt idx="45">
                  <c:v>344.29492327365728</c:v>
                </c:pt>
                <c:pt idx="46">
                  <c:v>322.66374680306905</c:v>
                </c:pt>
                <c:pt idx="47">
                  <c:v>299.66432225063937</c:v>
                </c:pt>
                <c:pt idx="48">
                  <c:v>277.22731457800512</c:v>
                </c:pt>
                <c:pt idx="49">
                  <c:v>255.42008951406646</c:v>
                </c:pt>
                <c:pt idx="50">
                  <c:v>234.31934782608695</c:v>
                </c:pt>
                <c:pt idx="51">
                  <c:v>210.99722506393863</c:v>
                </c:pt>
                <c:pt idx="52">
                  <c:v>189.6898081841432</c:v>
                </c:pt>
                <c:pt idx="53">
                  <c:v>167.09630434782608</c:v>
                </c:pt>
                <c:pt idx="54">
                  <c:v>146.18134271099746</c:v>
                </c:pt>
                <c:pt idx="55">
                  <c:v>124.22250639386188</c:v>
                </c:pt>
                <c:pt idx="56">
                  <c:v>100.43228900255754</c:v>
                </c:pt>
                <c:pt idx="57">
                  <c:v>78.024565217391299</c:v>
                </c:pt>
                <c:pt idx="58">
                  <c:v>56.976023017902811</c:v>
                </c:pt>
                <c:pt idx="59">
                  <c:v>36.14126598465473</c:v>
                </c:pt>
                <c:pt idx="60">
                  <c:v>13.324769820971868</c:v>
                </c:pt>
                <c:pt idx="61">
                  <c:v>0.5613554987212277</c:v>
                </c:pt>
              </c:numCache>
            </c:numRef>
          </c:xVal>
          <c:yVal>
            <c:numRef>
              <c:f>filled!$M$35:$M$96</c:f>
              <c:numCache>
                <c:formatCode>General</c:formatCode>
                <c:ptCount val="62"/>
                <c:pt idx="0" formatCode="0.00">
                  <c:v>0.99518319343071415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 formatCode="0.00">
                  <c:v>0.99205463581744924</c:v>
                </c:pt>
                <c:pt idx="34" formatCode="0.00">
                  <c:v>0.98749584288949599</c:v>
                </c:pt>
                <c:pt idx="35" formatCode="0.00">
                  <c:v>0.9852785028417046</c:v>
                </c:pt>
                <c:pt idx="36" formatCode="0.00">
                  <c:v>0.98339421607764954</c:v>
                </c:pt>
                <c:pt idx="37" formatCode="0.00">
                  <c:v>0.98151279836475858</c:v>
                </c:pt>
                <c:pt idx="38" formatCode="0.00">
                  <c:v>0.97954706181752571</c:v>
                </c:pt>
                <c:pt idx="39" formatCode="0.00">
                  <c:v>0.97906832174439218</c:v>
                </c:pt>
                <c:pt idx="40" formatCode="0.00">
                  <c:v>0.97735279677569309</c:v>
                </c:pt>
                <c:pt idx="41" formatCode="0.00">
                  <c:v>0.97440520081861925</c:v>
                </c:pt>
                <c:pt idx="42" formatCode="0.00">
                  <c:v>0.9704972228852683</c:v>
                </c:pt>
                <c:pt idx="43" formatCode="0.00">
                  <c:v>0.96725358811848217</c:v>
                </c:pt>
                <c:pt idx="44" formatCode="0.00">
                  <c:v>0.96283892504010571</c:v>
                </c:pt>
                <c:pt idx="45" formatCode="0.00">
                  <c:v>0.95820521516257817</c:v>
                </c:pt>
                <c:pt idx="46" formatCode="0.00">
                  <c:v>0.95286248973281185</c:v>
                </c:pt>
                <c:pt idx="47" formatCode="0.00">
                  <c:v>0.94637227234421684</c:v>
                </c:pt>
                <c:pt idx="48" formatCode="0.00">
                  <c:v>0.93760934151741859</c:v>
                </c:pt>
                <c:pt idx="49" formatCode="0.00">
                  <c:v>0.92747368943380737</c:v>
                </c:pt>
                <c:pt idx="50" formatCode="0.00">
                  <c:v>0.9184767739494607</c:v>
                </c:pt>
                <c:pt idx="51" formatCode="0.00">
                  <c:v>0.90601415413200359</c:v>
                </c:pt>
                <c:pt idx="52" formatCode="0.00">
                  <c:v>0.89048183076851273</c:v>
                </c:pt>
                <c:pt idx="53" formatCode="0.00">
                  <c:v>0.87050079534993363</c:v>
                </c:pt>
                <c:pt idx="54" formatCode="0.00">
                  <c:v>0.84787773322962889</c:v>
                </c:pt>
                <c:pt idx="55" formatCode="0.00">
                  <c:v>0.81808066614909791</c:v>
                </c:pt>
                <c:pt idx="56" formatCode="0.00">
                  <c:v>0.76806503399191817</c:v>
                </c:pt>
                <c:pt idx="57" formatCode="0.00">
                  <c:v>0.70492843361380919</c:v>
                </c:pt>
                <c:pt idx="58" formatCode="0.00">
                  <c:v>0.61452940741573703</c:v>
                </c:pt>
                <c:pt idx="59" formatCode="0.00">
                  <c:v>0.43443440496048713</c:v>
                </c:pt>
                <c:pt idx="60" formatCode="0.00">
                  <c:v>0.22376588706117664</c:v>
                </c:pt>
                <c:pt idx="61" formatCode="0.00">
                  <c:v>0.26790015184899002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4BB-47CF-A024-A7F51D82957A}"/>
            </c:ext>
          </c:extLst>
        </c:ser>
        <c:ser>
          <c:idx val="6"/>
          <c:order val="6"/>
          <c:tx>
            <c:v>hist.</c:v>
          </c:tx>
          <c:spPr>
            <a:ln w="19050">
              <a:noFill/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filled!$R$5:$R$96</c:f>
              <c:numCache>
                <c:formatCode>0.00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4BB-47CF-A024-A7F51D829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944256"/>
        <c:axId val="110944832"/>
      </c:scatterChart>
      <c:valAx>
        <c:axId val="110944256"/>
        <c:scaling>
          <c:orientation val="minMax"/>
          <c:max val="850"/>
          <c:min val="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kPa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10944832"/>
        <c:crosses val="autoZero"/>
        <c:crossBetween val="midCat"/>
        <c:majorUnit val="100"/>
        <c:minorUnit val="40"/>
      </c:valAx>
      <c:valAx>
        <c:axId val="110944832"/>
        <c:scaling>
          <c:orientation val="minMax"/>
          <c:max val="2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none"/>
        <c:minorTickMark val="none"/>
        <c:tickLblPos val="nextTo"/>
        <c:crossAx val="110944256"/>
        <c:crosses val="autoZero"/>
        <c:crossBetween val="midCat"/>
        <c:majorUnit val="0.1"/>
      </c:valAx>
    </c:plotArea>
    <c:plotVisOnly val="1"/>
    <c:dispBlanksAs val="gap"/>
    <c:showDLblsOverMax val="0"/>
  </c:chart>
  <c:txPr>
    <a:bodyPr/>
    <a:lstStyle/>
    <a:p>
      <a:pPr>
        <a:defRPr sz="3200">
          <a:latin typeface="Times New Roman" panose="02020603050405020304" pitchFamily="18" charset="0"/>
          <a:ea typeface="Tahoma" panose="020B0604030504040204" pitchFamily="34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63920120529981"/>
          <c:y val="3.8736051171565956E-2"/>
          <c:w val="0.74158088044674897"/>
          <c:h val="0.77574039319899191"/>
        </c:manualLayout>
      </c:layout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00CC"/>
              </a:solidFill>
              <a:prstDash val="solid"/>
            </a:ln>
          </c:spPr>
          <c:marker>
            <c:symbol val="none"/>
          </c:marker>
          <c:xVal>
            <c:numRef>
              <c:f>filled!$A$5:$A$17</c:f>
              <c:numCache>
                <c:formatCode>General</c:formatCode>
                <c:ptCount val="13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</c:numCache>
            </c:numRef>
          </c:xVal>
          <c:yVal>
            <c:numRef>
              <c:f>filled!$C$5:$C$17</c:f>
              <c:numCache>
                <c:formatCode>0.00</c:formatCode>
                <c:ptCount val="13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CC4-484A-9F0E-F3D07D858F42}"/>
            </c:ext>
          </c:extLst>
        </c:ser>
        <c:ser>
          <c:idx val="1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filled!$F$5:$F$23</c:f>
              <c:numCache>
                <c:formatCode>General</c:formatCode>
                <c:ptCount val="19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</c:numCache>
            </c:numRef>
          </c:xVal>
          <c:yVal>
            <c:numRef>
              <c:f>filled!$H$5:$H$23</c:f>
              <c:numCache>
                <c:formatCode>0.00</c:formatCode>
                <c:ptCount val="19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CC4-484A-9F0E-F3D07D858F42}"/>
            </c:ext>
          </c:extLst>
        </c:ser>
        <c:ser>
          <c:idx val="2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1"/>
            <c:trendlineLbl>
              <c:layout/>
              <c:numFmt formatCode="0.000E+0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3200" b="0" i="0" u="none" strike="noStrike" baseline="0">
                      <a:solidFill>
                        <a:srgbClr val="000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</c:trendlineLbl>
          </c:trendline>
          <c:xVal>
            <c:numRef>
              <c:f>filled!$K$5:$K$49</c:f>
              <c:numCache>
                <c:formatCode>General</c:formatCode>
                <c:ptCount val="45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</c:numCache>
            </c:numRef>
          </c:xVal>
          <c:yVal>
            <c:numRef>
              <c:f>filled!$M$5:$M$49</c:f>
              <c:numCache>
                <c:formatCode>0.00</c:formatCode>
                <c:ptCount val="45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CC4-484A-9F0E-F3D07D858F42}"/>
            </c:ext>
          </c:extLst>
        </c:ser>
        <c:ser>
          <c:idx val="3"/>
          <c:order val="3"/>
          <c:spPr>
            <a:ln w="44450">
              <a:solidFill>
                <a:srgbClr val="0000CC"/>
              </a:solidFill>
              <a:prstDash val="sysDash"/>
            </a:ln>
          </c:spPr>
          <c:marker>
            <c:symbol val="none"/>
          </c:marker>
          <c:xVal>
            <c:numRef>
              <c:f>filled!$A$17:$A$29</c:f>
              <c:numCache>
                <c:formatCode>General</c:formatCode>
                <c:ptCount val="13"/>
                <c:pt idx="0">
                  <c:v>258.24909207161124</c:v>
                </c:pt>
                <c:pt idx="1">
                  <c:v>242.27011508951406</c:v>
                </c:pt>
                <c:pt idx="2">
                  <c:v>220.45421994884907</c:v>
                </c:pt>
                <c:pt idx="3">
                  <c:v>198.36985933503837</c:v>
                </c:pt>
                <c:pt idx="4">
                  <c:v>176.30819693094628</c:v>
                </c:pt>
                <c:pt idx="5">
                  <c:v>154.89530690537083</c:v>
                </c:pt>
                <c:pt idx="6">
                  <c:v>132.6828388746803</c:v>
                </c:pt>
                <c:pt idx="7">
                  <c:v>112.35397698209718</c:v>
                </c:pt>
                <c:pt idx="8">
                  <c:v>90.295460358056246</c:v>
                </c:pt>
                <c:pt idx="9">
                  <c:v>67.85916879795397</c:v>
                </c:pt>
                <c:pt idx="10">
                  <c:v>44.580179028132989</c:v>
                </c:pt>
                <c:pt idx="11">
                  <c:v>22.537173913043478</c:v>
                </c:pt>
                <c:pt idx="12">
                  <c:v>3.2815856777493608</c:v>
                </c:pt>
              </c:numCache>
            </c:numRef>
          </c:xVal>
          <c:yVal>
            <c:numRef>
              <c:f>filled!$C$17:$C$29</c:f>
              <c:numCache>
                <c:formatCode>0.00</c:formatCode>
                <c:ptCount val="13"/>
                <c:pt idx="0">
                  <c:v>0.87089241651619298</c:v>
                </c:pt>
                <c:pt idx="1">
                  <c:v>0.85769223191973576</c:v>
                </c:pt>
                <c:pt idx="2">
                  <c:v>0.84835859182335693</c:v>
                </c:pt>
                <c:pt idx="3">
                  <c:v>0.83681746281601432</c:v>
                </c:pt>
                <c:pt idx="4">
                  <c:v>0.82212131569810787</c:v>
                </c:pt>
                <c:pt idx="5">
                  <c:v>0.79716304036389996</c:v>
                </c:pt>
                <c:pt idx="6">
                  <c:v>0.75940069025733792</c:v>
                </c:pt>
                <c:pt idx="7">
                  <c:v>0.71388276424019903</c:v>
                </c:pt>
                <c:pt idx="8">
                  <c:v>0.64484288879525453</c:v>
                </c:pt>
                <c:pt idx="9">
                  <c:v>0.54173944026626386</c:v>
                </c:pt>
                <c:pt idx="10">
                  <c:v>0.40162228813341849</c:v>
                </c:pt>
                <c:pt idx="11">
                  <c:v>0.17254617408356579</c:v>
                </c:pt>
                <c:pt idx="12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CC4-484A-9F0E-F3D07D858F42}"/>
            </c:ext>
          </c:extLst>
        </c:ser>
        <c:ser>
          <c:idx val="4"/>
          <c:order val="4"/>
          <c:spPr>
            <a:ln w="44450">
              <a:solidFill>
                <a:srgbClr val="00CC00"/>
              </a:solidFill>
              <a:prstDash val="sysDash"/>
            </a:ln>
          </c:spPr>
          <c:marker>
            <c:symbol val="none"/>
          </c:marker>
          <c:xVal>
            <c:numRef>
              <c:f>filled!$F$23:$F$42</c:f>
              <c:numCache>
                <c:formatCode>General</c:formatCode>
                <c:ptCount val="20"/>
                <c:pt idx="0">
                  <c:v>385.70961636828639</c:v>
                </c:pt>
                <c:pt idx="1">
                  <c:v>368.0770588235294</c:v>
                </c:pt>
                <c:pt idx="2">
                  <c:v>344.8597058823529</c:v>
                </c:pt>
                <c:pt idx="3">
                  <c:v>322.48166240409211</c:v>
                </c:pt>
                <c:pt idx="4">
                  <c:v>300.91019181585676</c:v>
                </c:pt>
                <c:pt idx="5">
                  <c:v>279.06556265984653</c:v>
                </c:pt>
                <c:pt idx="6">
                  <c:v>257.16222506393859</c:v>
                </c:pt>
                <c:pt idx="7">
                  <c:v>235.27740409207161</c:v>
                </c:pt>
                <c:pt idx="8">
                  <c:v>213.92769820971867</c:v>
                </c:pt>
                <c:pt idx="9">
                  <c:v>191.56554987212274</c:v>
                </c:pt>
                <c:pt idx="10">
                  <c:v>169.63515345268544</c:v>
                </c:pt>
                <c:pt idx="11">
                  <c:v>149.27083120204605</c:v>
                </c:pt>
                <c:pt idx="12">
                  <c:v>127.68026854219947</c:v>
                </c:pt>
                <c:pt idx="13">
                  <c:v>107.12</c:v>
                </c:pt>
                <c:pt idx="14">
                  <c:v>79.632941176470581</c:v>
                </c:pt>
                <c:pt idx="15">
                  <c:v>58.810434782608695</c:v>
                </c:pt>
                <c:pt idx="16">
                  <c:v>38.312237851662402</c:v>
                </c:pt>
                <c:pt idx="17">
                  <c:v>15.717365728900255</c:v>
                </c:pt>
                <c:pt idx="18">
                  <c:v>3.2397058823529408</c:v>
                </c:pt>
                <c:pt idx="19">
                  <c:v>3.0463682864450128</c:v>
                </c:pt>
              </c:numCache>
            </c:numRef>
          </c:xVal>
          <c:yVal>
            <c:numRef>
              <c:f>filled!$H$23:$H$42</c:f>
              <c:numCache>
                <c:formatCode>0.00</c:formatCode>
                <c:ptCount val="20"/>
                <c:pt idx="0">
                  <c:v>0.93853756668892285</c:v>
                </c:pt>
                <c:pt idx="1">
                  <c:v>0.92664547115385587</c:v>
                </c:pt>
                <c:pt idx="2">
                  <c:v>0.92170331380391435</c:v>
                </c:pt>
                <c:pt idx="3">
                  <c:v>0.92027098827372544</c:v>
                </c:pt>
                <c:pt idx="4">
                  <c:v>0.91631758929380347</c:v>
                </c:pt>
                <c:pt idx="5">
                  <c:v>0.9080391634349757</c:v>
                </c:pt>
                <c:pt idx="6">
                  <c:v>0.89817559461435548</c:v>
                </c:pt>
                <c:pt idx="7">
                  <c:v>0.89020309717531454</c:v>
                </c:pt>
                <c:pt idx="8">
                  <c:v>0.87727340825989664</c:v>
                </c:pt>
                <c:pt idx="9">
                  <c:v>0.85718478090412575</c:v>
                </c:pt>
                <c:pt idx="10">
                  <c:v>0.84022060611126426</c:v>
                </c:pt>
                <c:pt idx="11">
                  <c:v>0.81333512127990915</c:v>
                </c:pt>
                <c:pt idx="12">
                  <c:v>0.78134054023106059</c:v>
                </c:pt>
                <c:pt idx="13">
                  <c:v>0.71782678169787584</c:v>
                </c:pt>
                <c:pt idx="14">
                  <c:v>0.65866925918989638</c:v>
                </c:pt>
                <c:pt idx="15">
                  <c:v>0.5559455833939283</c:v>
                </c:pt>
                <c:pt idx="16">
                  <c:v>0.36756878740357196</c:v>
                </c:pt>
                <c:pt idx="17">
                  <c:v>0.20580739439186871</c:v>
                </c:pt>
                <c:pt idx="18">
                  <c:v>0.20373188501618059</c:v>
                </c:pt>
                <c:pt idx="19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CC4-484A-9F0E-F3D07D858F42}"/>
            </c:ext>
          </c:extLst>
        </c:ser>
        <c:ser>
          <c:idx val="5"/>
          <c:order val="5"/>
          <c:spPr>
            <a:ln w="44450">
              <a:solidFill>
                <a:srgbClr val="FF0000"/>
              </a:solidFill>
              <a:prstDash val="sysDash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1"/>
            <c:trendlineLbl>
              <c:layout>
                <c:manualLayout>
                  <c:x val="-1.6601999667973266E-2"/>
                  <c:y val="0.23888135134661687"/>
                </c:manualLayout>
              </c:layout>
              <c:numFmt formatCode="0.000E+0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3200" b="0" i="0" u="none" strike="noStrike" baseline="0">
                      <a:solidFill>
                        <a:srgbClr val="000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</c:trendlineLbl>
          </c:trendline>
          <c:xVal>
            <c:numRef>
              <c:f>filled!$K$50:$K$95</c:f>
              <c:numCache>
                <c:formatCode>General</c:formatCode>
                <c:ptCount val="46"/>
                <c:pt idx="0">
                  <c:v>780</c:v>
                </c:pt>
                <c:pt idx="1">
                  <c:v>780</c:v>
                </c:pt>
                <c:pt idx="2">
                  <c:v>770</c:v>
                </c:pt>
                <c:pt idx="3">
                  <c:v>760</c:v>
                </c:pt>
                <c:pt idx="4">
                  <c:v>750</c:v>
                </c:pt>
                <c:pt idx="5">
                  <c:v>740</c:v>
                </c:pt>
                <c:pt idx="6">
                  <c:v>730</c:v>
                </c:pt>
                <c:pt idx="7">
                  <c:v>720</c:v>
                </c:pt>
                <c:pt idx="8">
                  <c:v>710</c:v>
                </c:pt>
                <c:pt idx="9">
                  <c:v>700</c:v>
                </c:pt>
                <c:pt idx="10">
                  <c:v>690</c:v>
                </c:pt>
                <c:pt idx="11">
                  <c:v>680</c:v>
                </c:pt>
                <c:pt idx="12">
                  <c:v>670</c:v>
                </c:pt>
                <c:pt idx="13">
                  <c:v>660</c:v>
                </c:pt>
                <c:pt idx="14">
                  <c:v>650</c:v>
                </c:pt>
                <c:pt idx="15">
                  <c:v>640</c:v>
                </c:pt>
                <c:pt idx="16">
                  <c:v>630</c:v>
                </c:pt>
                <c:pt idx="17">
                  <c:v>620</c:v>
                </c:pt>
                <c:pt idx="18">
                  <c:v>608.11084398976982</c:v>
                </c:pt>
                <c:pt idx="19">
                  <c:v>586.54964194373395</c:v>
                </c:pt>
                <c:pt idx="20">
                  <c:v>564.93767263427117</c:v>
                </c:pt>
                <c:pt idx="21">
                  <c:v>543.28792838874665</c:v>
                </c:pt>
                <c:pt idx="22">
                  <c:v>520.84338874680293</c:v>
                </c:pt>
                <c:pt idx="23">
                  <c:v>498.58466751918161</c:v>
                </c:pt>
                <c:pt idx="24">
                  <c:v>476.51801790281326</c:v>
                </c:pt>
                <c:pt idx="25">
                  <c:v>454.05025575447576</c:v>
                </c:pt>
                <c:pt idx="26">
                  <c:v>432.36112531969309</c:v>
                </c:pt>
                <c:pt idx="27">
                  <c:v>409.93759590792843</c:v>
                </c:pt>
                <c:pt idx="28">
                  <c:v>388.23101023017898</c:v>
                </c:pt>
                <c:pt idx="29">
                  <c:v>366.23043478260871</c:v>
                </c:pt>
                <c:pt idx="30">
                  <c:v>344.29492327365728</c:v>
                </c:pt>
                <c:pt idx="31">
                  <c:v>322.66374680306905</c:v>
                </c:pt>
                <c:pt idx="32">
                  <c:v>299.66432225063937</c:v>
                </c:pt>
                <c:pt idx="33">
                  <c:v>277.22731457800512</c:v>
                </c:pt>
                <c:pt idx="34">
                  <c:v>255.42008951406646</c:v>
                </c:pt>
                <c:pt idx="35">
                  <c:v>234.31934782608695</c:v>
                </c:pt>
                <c:pt idx="36">
                  <c:v>210.99722506393863</c:v>
                </c:pt>
                <c:pt idx="37">
                  <c:v>189.6898081841432</c:v>
                </c:pt>
                <c:pt idx="38">
                  <c:v>167.09630434782608</c:v>
                </c:pt>
                <c:pt idx="39">
                  <c:v>146.18134271099746</c:v>
                </c:pt>
                <c:pt idx="40">
                  <c:v>124.22250639386188</c:v>
                </c:pt>
                <c:pt idx="41">
                  <c:v>100.43228900255754</c:v>
                </c:pt>
                <c:pt idx="42">
                  <c:v>78.024565217391299</c:v>
                </c:pt>
                <c:pt idx="43">
                  <c:v>56.976023017902811</c:v>
                </c:pt>
                <c:pt idx="44">
                  <c:v>36.14126598465473</c:v>
                </c:pt>
                <c:pt idx="45">
                  <c:v>13.324769820971868</c:v>
                </c:pt>
              </c:numCache>
            </c:numRef>
          </c:xVal>
          <c:yVal>
            <c:numRef>
              <c:f>filled!$M$50:$M$95</c:f>
              <c:numCache>
                <c:formatCode>General</c:formatCode>
                <c:ptCount val="4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 formatCode="0.00">
                  <c:v>0.99205463581744924</c:v>
                </c:pt>
                <c:pt idx="19" formatCode="0.00">
                  <c:v>0.98749584288949599</c:v>
                </c:pt>
                <c:pt idx="20" formatCode="0.00">
                  <c:v>0.9852785028417046</c:v>
                </c:pt>
                <c:pt idx="21" formatCode="0.00">
                  <c:v>0.98339421607764954</c:v>
                </c:pt>
                <c:pt idx="22" formatCode="0.00">
                  <c:v>0.98151279836475858</c:v>
                </c:pt>
                <c:pt idx="23" formatCode="0.00">
                  <c:v>0.97954706181752571</c:v>
                </c:pt>
                <c:pt idx="24" formatCode="0.00">
                  <c:v>0.97906832174439218</c:v>
                </c:pt>
                <c:pt idx="25" formatCode="0.00">
                  <c:v>0.97735279677569309</c:v>
                </c:pt>
                <c:pt idx="26" formatCode="0.00">
                  <c:v>0.97440520081861925</c:v>
                </c:pt>
                <c:pt idx="27" formatCode="0.00">
                  <c:v>0.9704972228852683</c:v>
                </c:pt>
                <c:pt idx="28" formatCode="0.00">
                  <c:v>0.96725358811848217</c:v>
                </c:pt>
                <c:pt idx="29" formatCode="0.00">
                  <c:v>0.96283892504010571</c:v>
                </c:pt>
                <c:pt idx="30" formatCode="0.00">
                  <c:v>0.95820521516257817</c:v>
                </c:pt>
                <c:pt idx="31" formatCode="0.00">
                  <c:v>0.95286248973281185</c:v>
                </c:pt>
                <c:pt idx="32" formatCode="0.00">
                  <c:v>0.94637227234421684</c:v>
                </c:pt>
                <c:pt idx="33" formatCode="0.00">
                  <c:v>0.93760934151741859</c:v>
                </c:pt>
                <c:pt idx="34" formatCode="0.00">
                  <c:v>0.92747368943380737</c:v>
                </c:pt>
                <c:pt idx="35" formatCode="0.00">
                  <c:v>0.9184767739494607</c:v>
                </c:pt>
                <c:pt idx="36" formatCode="0.00">
                  <c:v>0.90601415413200359</c:v>
                </c:pt>
                <c:pt idx="37" formatCode="0.00">
                  <c:v>0.89048183076851273</c:v>
                </c:pt>
                <c:pt idx="38" formatCode="0.00">
                  <c:v>0.87050079534993363</c:v>
                </c:pt>
                <c:pt idx="39" formatCode="0.00">
                  <c:v>0.84787773322962889</c:v>
                </c:pt>
                <c:pt idx="40" formatCode="0.00">
                  <c:v>0.81808066614909791</c:v>
                </c:pt>
                <c:pt idx="41" formatCode="0.00">
                  <c:v>0.76806503399191817</c:v>
                </c:pt>
                <c:pt idx="42" formatCode="0.00">
                  <c:v>0.70492843361380919</c:v>
                </c:pt>
                <c:pt idx="43" formatCode="0.00">
                  <c:v>0.61452940741573703</c:v>
                </c:pt>
                <c:pt idx="44" formatCode="0.00">
                  <c:v>0.43443440496048713</c:v>
                </c:pt>
                <c:pt idx="45" formatCode="0.00">
                  <c:v>0.22376588706117664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CC4-484A-9F0E-F3D07D858F42}"/>
            </c:ext>
          </c:extLst>
        </c:ser>
        <c:ser>
          <c:idx val="7"/>
          <c:order val="7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xVal>
            <c:numRef>
              <c:f>filled!$A$5:$A$29</c:f>
              <c:numCache>
                <c:formatCode>General</c:formatCode>
                <c:ptCount val="25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  <c:pt idx="13">
                  <c:v>242.27011508951406</c:v>
                </c:pt>
                <c:pt idx="14">
                  <c:v>220.45421994884907</c:v>
                </c:pt>
                <c:pt idx="15">
                  <c:v>198.36985933503837</c:v>
                </c:pt>
                <c:pt idx="16">
                  <c:v>176.30819693094628</c:v>
                </c:pt>
                <c:pt idx="17">
                  <c:v>154.89530690537083</c:v>
                </c:pt>
                <c:pt idx="18">
                  <c:v>132.6828388746803</c:v>
                </c:pt>
                <c:pt idx="19">
                  <c:v>112.35397698209718</c:v>
                </c:pt>
                <c:pt idx="20">
                  <c:v>90.295460358056246</c:v>
                </c:pt>
                <c:pt idx="21">
                  <c:v>67.85916879795397</c:v>
                </c:pt>
                <c:pt idx="22">
                  <c:v>44.580179028132989</c:v>
                </c:pt>
                <c:pt idx="23">
                  <c:v>22.537173913043478</c:v>
                </c:pt>
                <c:pt idx="24">
                  <c:v>3.2815856777493608</c:v>
                </c:pt>
              </c:numCache>
            </c:numRef>
          </c:xVal>
          <c:yVal>
            <c:numRef>
              <c:f>filled!$C$5:$C$29</c:f>
              <c:numCache>
                <c:formatCode>0.00</c:formatCode>
                <c:ptCount val="25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  <c:pt idx="13">
                  <c:v>0.85769223191973576</c:v>
                </c:pt>
                <c:pt idx="14">
                  <c:v>0.84835859182335693</c:v>
                </c:pt>
                <c:pt idx="15">
                  <c:v>0.83681746281601432</c:v>
                </c:pt>
                <c:pt idx="16">
                  <c:v>0.82212131569810787</c:v>
                </c:pt>
                <c:pt idx="17">
                  <c:v>0.79716304036389996</c:v>
                </c:pt>
                <c:pt idx="18">
                  <c:v>0.75940069025733792</c:v>
                </c:pt>
                <c:pt idx="19">
                  <c:v>0.71388276424019903</c:v>
                </c:pt>
                <c:pt idx="20">
                  <c:v>0.64484288879525453</c:v>
                </c:pt>
                <c:pt idx="21">
                  <c:v>0.54173944026626386</c:v>
                </c:pt>
                <c:pt idx="22">
                  <c:v>0.40162228813341849</c:v>
                </c:pt>
                <c:pt idx="23">
                  <c:v>0.17254617408356579</c:v>
                </c:pt>
                <c:pt idx="24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CC4-484A-9F0E-F3D07D858F42}"/>
            </c:ext>
          </c:extLst>
        </c:ser>
        <c:ser>
          <c:idx val="8"/>
          <c:order val="8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filled!$F$5:$F$42</c:f>
              <c:numCache>
                <c:formatCode>General</c:formatCode>
                <c:ptCount val="38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  <c:pt idx="19">
                  <c:v>368.0770588235294</c:v>
                </c:pt>
                <c:pt idx="20">
                  <c:v>344.8597058823529</c:v>
                </c:pt>
                <c:pt idx="21">
                  <c:v>322.48166240409211</c:v>
                </c:pt>
                <c:pt idx="22">
                  <c:v>300.91019181585676</c:v>
                </c:pt>
                <c:pt idx="23">
                  <c:v>279.06556265984653</c:v>
                </c:pt>
                <c:pt idx="24">
                  <c:v>257.16222506393859</c:v>
                </c:pt>
                <c:pt idx="25">
                  <c:v>235.27740409207161</c:v>
                </c:pt>
                <c:pt idx="26">
                  <c:v>213.92769820971867</c:v>
                </c:pt>
                <c:pt idx="27">
                  <c:v>191.56554987212274</c:v>
                </c:pt>
                <c:pt idx="28">
                  <c:v>169.63515345268544</c:v>
                </c:pt>
                <c:pt idx="29">
                  <c:v>149.27083120204605</c:v>
                </c:pt>
                <c:pt idx="30">
                  <c:v>127.68026854219947</c:v>
                </c:pt>
                <c:pt idx="31">
                  <c:v>107.12</c:v>
                </c:pt>
                <c:pt idx="32">
                  <c:v>79.632941176470581</c:v>
                </c:pt>
                <c:pt idx="33">
                  <c:v>58.810434782608695</c:v>
                </c:pt>
                <c:pt idx="34">
                  <c:v>38.312237851662402</c:v>
                </c:pt>
                <c:pt idx="35">
                  <c:v>15.717365728900255</c:v>
                </c:pt>
                <c:pt idx="36">
                  <c:v>3.2397058823529408</c:v>
                </c:pt>
                <c:pt idx="37">
                  <c:v>3.0463682864450128</c:v>
                </c:pt>
              </c:numCache>
            </c:numRef>
          </c:xVal>
          <c:yVal>
            <c:numRef>
              <c:f>filled!$H$5:$H$42</c:f>
              <c:numCache>
                <c:formatCode>0.00</c:formatCode>
                <c:ptCount val="38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  <c:pt idx="19">
                  <c:v>0.92664547115385587</c:v>
                </c:pt>
                <c:pt idx="20">
                  <c:v>0.92170331380391435</c:v>
                </c:pt>
                <c:pt idx="21">
                  <c:v>0.92027098827372544</c:v>
                </c:pt>
                <c:pt idx="22">
                  <c:v>0.91631758929380347</c:v>
                </c:pt>
                <c:pt idx="23">
                  <c:v>0.9080391634349757</c:v>
                </c:pt>
                <c:pt idx="24">
                  <c:v>0.89817559461435548</c:v>
                </c:pt>
                <c:pt idx="25">
                  <c:v>0.89020309717531454</c:v>
                </c:pt>
                <c:pt idx="26">
                  <c:v>0.87727340825989664</c:v>
                </c:pt>
                <c:pt idx="27">
                  <c:v>0.85718478090412575</c:v>
                </c:pt>
                <c:pt idx="28">
                  <c:v>0.84022060611126426</c:v>
                </c:pt>
                <c:pt idx="29">
                  <c:v>0.81333512127990915</c:v>
                </c:pt>
                <c:pt idx="30">
                  <c:v>0.78134054023106059</c:v>
                </c:pt>
                <c:pt idx="31">
                  <c:v>0.71782678169787584</c:v>
                </c:pt>
                <c:pt idx="32">
                  <c:v>0.65866925918989638</c:v>
                </c:pt>
                <c:pt idx="33">
                  <c:v>0.5559455833939283</c:v>
                </c:pt>
                <c:pt idx="34">
                  <c:v>0.36756878740357196</c:v>
                </c:pt>
                <c:pt idx="35">
                  <c:v>0.20580739439186871</c:v>
                </c:pt>
                <c:pt idx="36">
                  <c:v>0.20373188501618059</c:v>
                </c:pt>
                <c:pt idx="37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CC4-484A-9F0E-F3D07D858F42}"/>
            </c:ext>
          </c:extLst>
        </c:ser>
        <c:ser>
          <c:idx val="9"/>
          <c:order val="9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filled!$M$5:$M$96</c:f>
              <c:numCache>
                <c:formatCode>0.00</c:formatCode>
                <c:ptCount val="92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  <c:pt idx="45" formatCode="General">
                  <c:v>1</c:v>
                </c:pt>
                <c:pt idx="46" formatCode="General">
                  <c:v>1</c:v>
                </c:pt>
                <c:pt idx="47" formatCode="General">
                  <c:v>1</c:v>
                </c:pt>
                <c:pt idx="48" formatCode="General">
                  <c:v>1</c:v>
                </c:pt>
                <c:pt idx="49" formatCode="General">
                  <c:v>1</c:v>
                </c:pt>
                <c:pt idx="50" formatCode="General">
                  <c:v>1</c:v>
                </c:pt>
                <c:pt idx="51" formatCode="General">
                  <c:v>1</c:v>
                </c:pt>
                <c:pt idx="52" formatCode="General">
                  <c:v>1</c:v>
                </c:pt>
                <c:pt idx="53" formatCode="General">
                  <c:v>1</c:v>
                </c:pt>
                <c:pt idx="54" formatCode="General">
                  <c:v>1</c:v>
                </c:pt>
                <c:pt idx="55" formatCode="General">
                  <c:v>1</c:v>
                </c:pt>
                <c:pt idx="56" formatCode="General">
                  <c:v>1</c:v>
                </c:pt>
                <c:pt idx="57" formatCode="General">
                  <c:v>1</c:v>
                </c:pt>
                <c:pt idx="58" formatCode="General">
                  <c:v>1</c:v>
                </c:pt>
                <c:pt idx="59" formatCode="General">
                  <c:v>1</c:v>
                </c:pt>
                <c:pt idx="60" formatCode="General">
                  <c:v>1</c:v>
                </c:pt>
                <c:pt idx="61" formatCode="General">
                  <c:v>1</c:v>
                </c:pt>
                <c:pt idx="62" formatCode="General">
                  <c:v>1</c:v>
                </c:pt>
                <c:pt idx="63">
                  <c:v>0.99205463581744924</c:v>
                </c:pt>
                <c:pt idx="64">
                  <c:v>0.98749584288949599</c:v>
                </c:pt>
                <c:pt idx="65">
                  <c:v>0.9852785028417046</c:v>
                </c:pt>
                <c:pt idx="66">
                  <c:v>0.98339421607764954</c:v>
                </c:pt>
                <c:pt idx="67">
                  <c:v>0.98151279836475858</c:v>
                </c:pt>
                <c:pt idx="68">
                  <c:v>0.97954706181752571</c:v>
                </c:pt>
                <c:pt idx="69">
                  <c:v>0.97906832174439218</c:v>
                </c:pt>
                <c:pt idx="70">
                  <c:v>0.97735279677569309</c:v>
                </c:pt>
                <c:pt idx="71">
                  <c:v>0.97440520081861925</c:v>
                </c:pt>
                <c:pt idx="72">
                  <c:v>0.9704972228852683</c:v>
                </c:pt>
                <c:pt idx="73">
                  <c:v>0.96725358811848217</c:v>
                </c:pt>
                <c:pt idx="74">
                  <c:v>0.96283892504010571</c:v>
                </c:pt>
                <c:pt idx="75">
                  <c:v>0.95820521516257817</c:v>
                </c:pt>
                <c:pt idx="76">
                  <c:v>0.95286248973281185</c:v>
                </c:pt>
                <c:pt idx="77">
                  <c:v>0.94637227234421684</c:v>
                </c:pt>
                <c:pt idx="78">
                  <c:v>0.93760934151741859</c:v>
                </c:pt>
                <c:pt idx="79">
                  <c:v>0.92747368943380737</c:v>
                </c:pt>
                <c:pt idx="80">
                  <c:v>0.9184767739494607</c:v>
                </c:pt>
                <c:pt idx="81">
                  <c:v>0.90601415413200359</c:v>
                </c:pt>
                <c:pt idx="82">
                  <c:v>0.89048183076851273</c:v>
                </c:pt>
                <c:pt idx="83">
                  <c:v>0.87050079534993363</c:v>
                </c:pt>
                <c:pt idx="84">
                  <c:v>0.84787773322962889</c:v>
                </c:pt>
                <c:pt idx="85">
                  <c:v>0.81808066614909791</c:v>
                </c:pt>
                <c:pt idx="86">
                  <c:v>0.76806503399191817</c:v>
                </c:pt>
                <c:pt idx="87">
                  <c:v>0.70492843361380919</c:v>
                </c:pt>
                <c:pt idx="88">
                  <c:v>0.61452940741573703</c:v>
                </c:pt>
                <c:pt idx="89">
                  <c:v>0.43443440496048713</c:v>
                </c:pt>
                <c:pt idx="90">
                  <c:v>0.22376588706117664</c:v>
                </c:pt>
                <c:pt idx="91">
                  <c:v>0.26790015184899002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CC4-484A-9F0E-F3D07D858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947136"/>
        <c:axId val="110947712"/>
      </c:scatterChart>
      <c:scatterChart>
        <c:scatterStyle val="smoothMarker"/>
        <c:varyColors val="0"/>
        <c:ser>
          <c:idx val="6"/>
          <c:order val="6"/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filled!$R$5:$R$96</c:f>
              <c:numCache>
                <c:formatCode>0.00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CC4-484A-9F0E-F3D07D858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948288"/>
        <c:axId val="110948864"/>
      </c:scatterChart>
      <c:valAx>
        <c:axId val="110947136"/>
        <c:scaling>
          <c:orientation val="minMax"/>
          <c:max val="60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kPa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10947712"/>
        <c:crosses val="autoZero"/>
        <c:crossBetween val="midCat"/>
        <c:majorUnit val="100"/>
      </c:valAx>
      <c:valAx>
        <c:axId val="1109477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none"/>
        <c:minorTickMark val="none"/>
        <c:tickLblPos val="nextTo"/>
        <c:crossAx val="110947136"/>
        <c:crosses val="autoZero"/>
        <c:crossBetween val="midCat"/>
      </c:valAx>
      <c:valAx>
        <c:axId val="110948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948864"/>
        <c:crosses val="autoZero"/>
        <c:crossBetween val="midCat"/>
      </c:valAx>
      <c:valAx>
        <c:axId val="110948864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crossAx val="110948288"/>
        <c:crosses val="max"/>
        <c:crossBetween val="midCat"/>
      </c:valAx>
    </c:plotArea>
    <c:plotVisOnly val="1"/>
    <c:dispBlanksAs val="gap"/>
    <c:showDLblsOverMax val="0"/>
  </c:chart>
  <c:txPr>
    <a:bodyPr/>
    <a:lstStyle/>
    <a:p>
      <a:pPr>
        <a:defRPr sz="3200">
          <a:latin typeface="Times New Roman" panose="02020603050405020304" pitchFamily="18" charset="0"/>
          <a:ea typeface="Tahoma" panose="020B0604030504040204" pitchFamily="34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00CC"/>
              </a:solidFill>
              <a:prstDash val="solid"/>
            </a:ln>
          </c:spPr>
          <c:marker>
            <c:symbol val="none"/>
          </c:marker>
          <c:xVal>
            <c:numRef>
              <c:f>filled!$A$5:$A$17</c:f>
              <c:numCache>
                <c:formatCode>General</c:formatCode>
                <c:ptCount val="13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</c:numCache>
            </c:numRef>
          </c:xVal>
          <c:yVal>
            <c:numRef>
              <c:f>filled!$C$5:$C$17</c:f>
              <c:numCache>
                <c:formatCode>0.00</c:formatCode>
                <c:ptCount val="13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954-494A-B2D3-E519382702DE}"/>
            </c:ext>
          </c:extLst>
        </c:ser>
        <c:ser>
          <c:idx val="1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filled!$F$5:$F$23</c:f>
              <c:numCache>
                <c:formatCode>General</c:formatCode>
                <c:ptCount val="19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</c:numCache>
            </c:numRef>
          </c:xVal>
          <c:yVal>
            <c:numRef>
              <c:f>filled!$H$5:$H$23</c:f>
              <c:numCache>
                <c:formatCode>0.00</c:formatCode>
                <c:ptCount val="19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954-494A-B2D3-E519382702DE}"/>
            </c:ext>
          </c:extLst>
        </c:ser>
        <c:ser>
          <c:idx val="2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filled!$K$5:$K$35</c:f>
              <c:numCache>
                <c:formatCode>General</c:formatCode>
                <c:ptCount val="31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</c:numCache>
            </c:numRef>
          </c:xVal>
          <c:yVal>
            <c:numRef>
              <c:f>filled!$M$5:$M$35</c:f>
              <c:numCache>
                <c:formatCode>0.00</c:formatCode>
                <c:ptCount val="31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954-494A-B2D3-E519382702DE}"/>
            </c:ext>
          </c:extLst>
        </c:ser>
        <c:ser>
          <c:idx val="3"/>
          <c:order val="3"/>
          <c:spPr>
            <a:ln w="44450">
              <a:solidFill>
                <a:srgbClr val="0000CC"/>
              </a:solidFill>
              <a:prstDash val="sysDash"/>
            </a:ln>
          </c:spPr>
          <c:marker>
            <c:symbol val="none"/>
          </c:marker>
          <c:xVal>
            <c:numRef>
              <c:f>filled!$A$17:$A$29</c:f>
              <c:numCache>
                <c:formatCode>General</c:formatCode>
                <c:ptCount val="13"/>
                <c:pt idx="0">
                  <c:v>258.24909207161124</c:v>
                </c:pt>
                <c:pt idx="1">
                  <c:v>242.27011508951406</c:v>
                </c:pt>
                <c:pt idx="2">
                  <c:v>220.45421994884907</c:v>
                </c:pt>
                <c:pt idx="3">
                  <c:v>198.36985933503837</c:v>
                </c:pt>
                <c:pt idx="4">
                  <c:v>176.30819693094628</c:v>
                </c:pt>
                <c:pt idx="5">
                  <c:v>154.89530690537083</c:v>
                </c:pt>
                <c:pt idx="6">
                  <c:v>132.6828388746803</c:v>
                </c:pt>
                <c:pt idx="7">
                  <c:v>112.35397698209718</c:v>
                </c:pt>
                <c:pt idx="8">
                  <c:v>90.295460358056246</c:v>
                </c:pt>
                <c:pt idx="9">
                  <c:v>67.85916879795397</c:v>
                </c:pt>
                <c:pt idx="10">
                  <c:v>44.580179028132989</c:v>
                </c:pt>
                <c:pt idx="11">
                  <c:v>22.537173913043478</c:v>
                </c:pt>
                <c:pt idx="12">
                  <c:v>3.2815856777493608</c:v>
                </c:pt>
              </c:numCache>
            </c:numRef>
          </c:xVal>
          <c:yVal>
            <c:numRef>
              <c:f>filled!$C$17:$C$29</c:f>
              <c:numCache>
                <c:formatCode>0.00</c:formatCode>
                <c:ptCount val="13"/>
                <c:pt idx="0">
                  <c:v>0.87089241651619298</c:v>
                </c:pt>
                <c:pt idx="1">
                  <c:v>0.85769223191973576</c:v>
                </c:pt>
                <c:pt idx="2">
                  <c:v>0.84835859182335693</c:v>
                </c:pt>
                <c:pt idx="3">
                  <c:v>0.83681746281601432</c:v>
                </c:pt>
                <c:pt idx="4">
                  <c:v>0.82212131569810787</c:v>
                </c:pt>
                <c:pt idx="5">
                  <c:v>0.79716304036389996</c:v>
                </c:pt>
                <c:pt idx="6">
                  <c:v>0.75940069025733792</c:v>
                </c:pt>
                <c:pt idx="7">
                  <c:v>0.71388276424019903</c:v>
                </c:pt>
                <c:pt idx="8">
                  <c:v>0.64484288879525453</c:v>
                </c:pt>
                <c:pt idx="9">
                  <c:v>0.54173944026626386</c:v>
                </c:pt>
                <c:pt idx="10">
                  <c:v>0.40162228813341849</c:v>
                </c:pt>
                <c:pt idx="11">
                  <c:v>0.17254617408356579</c:v>
                </c:pt>
                <c:pt idx="12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954-494A-B2D3-E519382702DE}"/>
            </c:ext>
          </c:extLst>
        </c:ser>
        <c:ser>
          <c:idx val="4"/>
          <c:order val="4"/>
          <c:spPr>
            <a:ln w="44450">
              <a:solidFill>
                <a:srgbClr val="00CC00"/>
              </a:solidFill>
              <a:prstDash val="sysDash"/>
            </a:ln>
          </c:spPr>
          <c:marker>
            <c:symbol val="none"/>
          </c:marker>
          <c:xVal>
            <c:numRef>
              <c:f>filled!$F$23:$F$42</c:f>
              <c:numCache>
                <c:formatCode>General</c:formatCode>
                <c:ptCount val="20"/>
                <c:pt idx="0">
                  <c:v>385.70961636828639</c:v>
                </c:pt>
                <c:pt idx="1">
                  <c:v>368.0770588235294</c:v>
                </c:pt>
                <c:pt idx="2">
                  <c:v>344.8597058823529</c:v>
                </c:pt>
                <c:pt idx="3">
                  <c:v>322.48166240409211</c:v>
                </c:pt>
                <c:pt idx="4">
                  <c:v>300.91019181585676</c:v>
                </c:pt>
                <c:pt idx="5">
                  <c:v>279.06556265984653</c:v>
                </c:pt>
                <c:pt idx="6">
                  <c:v>257.16222506393859</c:v>
                </c:pt>
                <c:pt idx="7">
                  <c:v>235.27740409207161</c:v>
                </c:pt>
                <c:pt idx="8">
                  <c:v>213.92769820971867</c:v>
                </c:pt>
                <c:pt idx="9">
                  <c:v>191.56554987212274</c:v>
                </c:pt>
                <c:pt idx="10">
                  <c:v>169.63515345268544</c:v>
                </c:pt>
                <c:pt idx="11">
                  <c:v>149.27083120204605</c:v>
                </c:pt>
                <c:pt idx="12">
                  <c:v>127.68026854219947</c:v>
                </c:pt>
                <c:pt idx="13">
                  <c:v>107.12</c:v>
                </c:pt>
                <c:pt idx="14">
                  <c:v>79.632941176470581</c:v>
                </c:pt>
                <c:pt idx="15">
                  <c:v>58.810434782608695</c:v>
                </c:pt>
                <c:pt idx="16">
                  <c:v>38.312237851662402</c:v>
                </c:pt>
                <c:pt idx="17">
                  <c:v>15.717365728900255</c:v>
                </c:pt>
                <c:pt idx="18">
                  <c:v>3.2397058823529408</c:v>
                </c:pt>
                <c:pt idx="19">
                  <c:v>3.0463682864450128</c:v>
                </c:pt>
              </c:numCache>
            </c:numRef>
          </c:xVal>
          <c:yVal>
            <c:numRef>
              <c:f>filled!$H$23:$H$42</c:f>
              <c:numCache>
                <c:formatCode>0.00</c:formatCode>
                <c:ptCount val="20"/>
                <c:pt idx="0">
                  <c:v>0.93853756668892285</c:v>
                </c:pt>
                <c:pt idx="1">
                  <c:v>0.92664547115385587</c:v>
                </c:pt>
                <c:pt idx="2">
                  <c:v>0.92170331380391435</c:v>
                </c:pt>
                <c:pt idx="3">
                  <c:v>0.92027098827372544</c:v>
                </c:pt>
                <c:pt idx="4">
                  <c:v>0.91631758929380347</c:v>
                </c:pt>
                <c:pt idx="5">
                  <c:v>0.9080391634349757</c:v>
                </c:pt>
                <c:pt idx="6">
                  <c:v>0.89817559461435548</c:v>
                </c:pt>
                <c:pt idx="7">
                  <c:v>0.89020309717531454</c:v>
                </c:pt>
                <c:pt idx="8">
                  <c:v>0.87727340825989664</c:v>
                </c:pt>
                <c:pt idx="9">
                  <c:v>0.85718478090412575</c:v>
                </c:pt>
                <c:pt idx="10">
                  <c:v>0.84022060611126426</c:v>
                </c:pt>
                <c:pt idx="11">
                  <c:v>0.81333512127990915</c:v>
                </c:pt>
                <c:pt idx="12">
                  <c:v>0.78134054023106059</c:v>
                </c:pt>
                <c:pt idx="13">
                  <c:v>0.71782678169787584</c:v>
                </c:pt>
                <c:pt idx="14">
                  <c:v>0.65866925918989638</c:v>
                </c:pt>
                <c:pt idx="15">
                  <c:v>0.5559455833939283</c:v>
                </c:pt>
                <c:pt idx="16">
                  <c:v>0.36756878740357196</c:v>
                </c:pt>
                <c:pt idx="17">
                  <c:v>0.20580739439186871</c:v>
                </c:pt>
                <c:pt idx="18">
                  <c:v>0.20373188501618059</c:v>
                </c:pt>
                <c:pt idx="19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954-494A-B2D3-E519382702DE}"/>
            </c:ext>
          </c:extLst>
        </c:ser>
        <c:ser>
          <c:idx val="5"/>
          <c:order val="5"/>
          <c:spPr>
            <a:ln w="4445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filled!$K$35:$K$96</c:f>
              <c:numCache>
                <c:formatCode>General</c:formatCode>
                <c:ptCount val="62"/>
                <c:pt idx="0">
                  <c:v>633.65226342710992</c:v>
                </c:pt>
                <c:pt idx="1">
                  <c:v>640</c:v>
                </c:pt>
                <c:pt idx="2">
                  <c:v>650</c:v>
                </c:pt>
                <c:pt idx="3">
                  <c:v>660</c:v>
                </c:pt>
                <c:pt idx="4">
                  <c:v>670</c:v>
                </c:pt>
                <c:pt idx="5">
                  <c:v>680</c:v>
                </c:pt>
                <c:pt idx="6">
                  <c:v>690</c:v>
                </c:pt>
                <c:pt idx="7">
                  <c:v>700</c:v>
                </c:pt>
                <c:pt idx="8">
                  <c:v>710</c:v>
                </c:pt>
                <c:pt idx="9">
                  <c:v>720</c:v>
                </c:pt>
                <c:pt idx="10">
                  <c:v>730</c:v>
                </c:pt>
                <c:pt idx="11">
                  <c:v>740</c:v>
                </c:pt>
                <c:pt idx="12">
                  <c:v>750</c:v>
                </c:pt>
                <c:pt idx="13">
                  <c:v>760</c:v>
                </c:pt>
                <c:pt idx="14">
                  <c:v>770</c:v>
                </c:pt>
                <c:pt idx="15">
                  <c:v>780</c:v>
                </c:pt>
                <c:pt idx="16">
                  <c:v>780</c:v>
                </c:pt>
                <c:pt idx="17">
                  <c:v>770</c:v>
                </c:pt>
                <c:pt idx="18">
                  <c:v>760</c:v>
                </c:pt>
                <c:pt idx="19">
                  <c:v>750</c:v>
                </c:pt>
                <c:pt idx="20">
                  <c:v>740</c:v>
                </c:pt>
                <c:pt idx="21">
                  <c:v>730</c:v>
                </c:pt>
                <c:pt idx="22">
                  <c:v>720</c:v>
                </c:pt>
                <c:pt idx="23">
                  <c:v>710</c:v>
                </c:pt>
                <c:pt idx="24">
                  <c:v>700</c:v>
                </c:pt>
                <c:pt idx="25">
                  <c:v>690</c:v>
                </c:pt>
                <c:pt idx="26">
                  <c:v>680</c:v>
                </c:pt>
                <c:pt idx="27">
                  <c:v>670</c:v>
                </c:pt>
                <c:pt idx="28">
                  <c:v>660</c:v>
                </c:pt>
                <c:pt idx="29">
                  <c:v>650</c:v>
                </c:pt>
                <c:pt idx="30">
                  <c:v>640</c:v>
                </c:pt>
                <c:pt idx="31">
                  <c:v>630</c:v>
                </c:pt>
                <c:pt idx="32">
                  <c:v>620</c:v>
                </c:pt>
                <c:pt idx="33">
                  <c:v>608.11084398976982</c:v>
                </c:pt>
                <c:pt idx="34">
                  <c:v>586.54964194373395</c:v>
                </c:pt>
                <c:pt idx="35">
                  <c:v>564.93767263427117</c:v>
                </c:pt>
                <c:pt idx="36">
                  <c:v>543.28792838874665</c:v>
                </c:pt>
                <c:pt idx="37">
                  <c:v>520.84338874680293</c:v>
                </c:pt>
                <c:pt idx="38">
                  <c:v>498.58466751918161</c:v>
                </c:pt>
                <c:pt idx="39">
                  <c:v>476.51801790281326</c:v>
                </c:pt>
                <c:pt idx="40">
                  <c:v>454.05025575447576</c:v>
                </c:pt>
                <c:pt idx="41">
                  <c:v>432.36112531969309</c:v>
                </c:pt>
                <c:pt idx="42">
                  <c:v>409.93759590792843</c:v>
                </c:pt>
                <c:pt idx="43">
                  <c:v>388.23101023017898</c:v>
                </c:pt>
                <c:pt idx="44">
                  <c:v>366.23043478260871</c:v>
                </c:pt>
                <c:pt idx="45">
                  <c:v>344.29492327365728</c:v>
                </c:pt>
                <c:pt idx="46">
                  <c:v>322.66374680306905</c:v>
                </c:pt>
                <c:pt idx="47">
                  <c:v>299.66432225063937</c:v>
                </c:pt>
                <c:pt idx="48">
                  <c:v>277.22731457800512</c:v>
                </c:pt>
                <c:pt idx="49">
                  <c:v>255.42008951406646</c:v>
                </c:pt>
                <c:pt idx="50">
                  <c:v>234.31934782608695</c:v>
                </c:pt>
                <c:pt idx="51">
                  <c:v>210.99722506393863</c:v>
                </c:pt>
                <c:pt idx="52">
                  <c:v>189.6898081841432</c:v>
                </c:pt>
                <c:pt idx="53">
                  <c:v>167.09630434782608</c:v>
                </c:pt>
                <c:pt idx="54">
                  <c:v>146.18134271099746</c:v>
                </c:pt>
                <c:pt idx="55">
                  <c:v>124.22250639386188</c:v>
                </c:pt>
                <c:pt idx="56">
                  <c:v>100.43228900255754</c:v>
                </c:pt>
                <c:pt idx="57">
                  <c:v>78.024565217391299</c:v>
                </c:pt>
                <c:pt idx="58">
                  <c:v>56.976023017902811</c:v>
                </c:pt>
                <c:pt idx="59">
                  <c:v>36.14126598465473</c:v>
                </c:pt>
                <c:pt idx="60">
                  <c:v>13.324769820971868</c:v>
                </c:pt>
                <c:pt idx="61">
                  <c:v>0.5613554987212277</c:v>
                </c:pt>
              </c:numCache>
            </c:numRef>
          </c:xVal>
          <c:yVal>
            <c:numRef>
              <c:f>filled!$M$35:$M$96</c:f>
              <c:numCache>
                <c:formatCode>General</c:formatCode>
                <c:ptCount val="62"/>
                <c:pt idx="0" formatCode="0.00">
                  <c:v>0.99518319343071415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 formatCode="0.00">
                  <c:v>0.99205463581744924</c:v>
                </c:pt>
                <c:pt idx="34" formatCode="0.00">
                  <c:v>0.98749584288949599</c:v>
                </c:pt>
                <c:pt idx="35" formatCode="0.00">
                  <c:v>0.9852785028417046</c:v>
                </c:pt>
                <c:pt idx="36" formatCode="0.00">
                  <c:v>0.98339421607764954</c:v>
                </c:pt>
                <c:pt idx="37" formatCode="0.00">
                  <c:v>0.98151279836475858</c:v>
                </c:pt>
                <c:pt idx="38" formatCode="0.00">
                  <c:v>0.97954706181752571</c:v>
                </c:pt>
                <c:pt idx="39" formatCode="0.00">
                  <c:v>0.97906832174439218</c:v>
                </c:pt>
                <c:pt idx="40" formatCode="0.00">
                  <c:v>0.97735279677569309</c:v>
                </c:pt>
                <c:pt idx="41" formatCode="0.00">
                  <c:v>0.97440520081861925</c:v>
                </c:pt>
                <c:pt idx="42" formatCode="0.00">
                  <c:v>0.9704972228852683</c:v>
                </c:pt>
                <c:pt idx="43" formatCode="0.00">
                  <c:v>0.96725358811848217</c:v>
                </c:pt>
                <c:pt idx="44" formatCode="0.00">
                  <c:v>0.96283892504010571</c:v>
                </c:pt>
                <c:pt idx="45" formatCode="0.00">
                  <c:v>0.95820521516257817</c:v>
                </c:pt>
                <c:pt idx="46" formatCode="0.00">
                  <c:v>0.95286248973281185</c:v>
                </c:pt>
                <c:pt idx="47" formatCode="0.00">
                  <c:v>0.94637227234421684</c:v>
                </c:pt>
                <c:pt idx="48" formatCode="0.00">
                  <c:v>0.93760934151741859</c:v>
                </c:pt>
                <c:pt idx="49" formatCode="0.00">
                  <c:v>0.92747368943380737</c:v>
                </c:pt>
                <c:pt idx="50" formatCode="0.00">
                  <c:v>0.9184767739494607</c:v>
                </c:pt>
                <c:pt idx="51" formatCode="0.00">
                  <c:v>0.90601415413200359</c:v>
                </c:pt>
                <c:pt idx="52" formatCode="0.00">
                  <c:v>0.89048183076851273</c:v>
                </c:pt>
                <c:pt idx="53" formatCode="0.00">
                  <c:v>0.87050079534993363</c:v>
                </c:pt>
                <c:pt idx="54" formatCode="0.00">
                  <c:v>0.84787773322962889</c:v>
                </c:pt>
                <c:pt idx="55" formatCode="0.00">
                  <c:v>0.81808066614909791</c:v>
                </c:pt>
                <c:pt idx="56" formatCode="0.00">
                  <c:v>0.76806503399191817</c:v>
                </c:pt>
                <c:pt idx="57" formatCode="0.00">
                  <c:v>0.70492843361380919</c:v>
                </c:pt>
                <c:pt idx="58" formatCode="0.00">
                  <c:v>0.61452940741573703</c:v>
                </c:pt>
                <c:pt idx="59" formatCode="0.00">
                  <c:v>0.43443440496048713</c:v>
                </c:pt>
                <c:pt idx="60" formatCode="0.00">
                  <c:v>0.22376588706117664</c:v>
                </c:pt>
                <c:pt idx="61" formatCode="0.00">
                  <c:v>0.26790015184899002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954-494A-B2D3-E519382702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951168"/>
        <c:axId val="110951744"/>
      </c:scatterChart>
      <c:valAx>
        <c:axId val="110951168"/>
        <c:scaling>
          <c:orientation val="minMax"/>
          <c:max val="70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kPa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10951744"/>
        <c:crosses val="autoZero"/>
        <c:crossBetween val="midCat"/>
      </c:valAx>
      <c:valAx>
        <c:axId val="1109517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none"/>
        <c:minorTickMark val="none"/>
        <c:tickLblPos val="nextTo"/>
        <c:crossAx val="11095116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3200">
          <a:latin typeface="Times New Roman" panose="02020603050405020304" pitchFamily="18" charset="0"/>
          <a:ea typeface="Tahoma" panose="020B0604030504040204" pitchFamily="34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hist</c:v>
          </c:tx>
          <c:spPr>
            <a:ln w="57150">
              <a:solidFill>
                <a:srgbClr val="92D050"/>
              </a:solidFill>
              <a:prstDash val="dash"/>
            </a:ln>
          </c:spPr>
          <c:marker>
            <c:symbol val="none"/>
          </c:marker>
          <c:xVal>
            <c:numRef>
              <c:f>[1]Sheet1!$K$5:$K$64</c:f>
              <c:numCache>
                <c:formatCode>General</c:formatCode>
                <c:ptCount val="60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</c:numCache>
            </c:numRef>
          </c:xVal>
          <c:yVal>
            <c:numRef>
              <c:f>[1]Sheet1!$R$5:$R$64</c:f>
              <c:numCache>
                <c:formatCode>General</c:formatCode>
                <c:ptCount val="60"/>
                <c:pt idx="0">
                  <c:v>0.10832258589811537</c:v>
                </c:pt>
                <c:pt idx="1">
                  <c:v>9.5099718574799763E-2</c:v>
                </c:pt>
                <c:pt idx="2">
                  <c:v>6.9185620197764544E-2</c:v>
                </c:pt>
                <c:pt idx="3">
                  <c:v>4.3668756367307826E-2</c:v>
                </c:pt>
                <c:pt idx="4">
                  <c:v>2.4270647718507565E-2</c:v>
                </c:pt>
                <c:pt idx="5">
                  <c:v>6.9870974756114368E-3</c:v>
                </c:pt>
                <c:pt idx="6">
                  <c:v>7.9265549081709019E-3</c:v>
                </c:pt>
                <c:pt idx="7">
                  <c:v>2.0995441158260408E-2</c:v>
                </c:pt>
                <c:pt idx="8">
                  <c:v>3.2636688722407881E-2</c:v>
                </c:pt>
                <c:pt idx="9">
                  <c:v>4.2412317314280357E-2</c:v>
                </c:pt>
                <c:pt idx="10">
                  <c:v>5.0613722284241325E-2</c:v>
                </c:pt>
                <c:pt idx="11">
                  <c:v>5.7197866364741667E-2</c:v>
                </c:pt>
                <c:pt idx="12">
                  <c:v>6.1971078906059129E-2</c:v>
                </c:pt>
                <c:pt idx="13">
                  <c:v>6.5381385064985031E-2</c:v>
                </c:pt>
                <c:pt idx="14">
                  <c:v>6.7141201114618854E-2</c:v>
                </c:pt>
                <c:pt idx="15">
                  <c:v>6.7495799999034101E-2</c:v>
                </c:pt>
                <c:pt idx="16">
                  <c:v>6.6422157647835878E-2</c:v>
                </c:pt>
                <c:pt idx="17">
                  <c:v>6.4039236461785887E-2</c:v>
                </c:pt>
                <c:pt idx="18">
                  <c:v>6.0383224799867796E-2</c:v>
                </c:pt>
                <c:pt idx="19">
                  <c:v>5.5716677796433189E-2</c:v>
                </c:pt>
                <c:pt idx="20">
                  <c:v>5.0182315124521759E-2</c:v>
                </c:pt>
                <c:pt idx="21">
                  <c:v>4.4116492450763212E-2</c:v>
                </c:pt>
                <c:pt idx="22">
                  <c:v>3.7314814361521842E-2</c:v>
                </c:pt>
                <c:pt idx="23">
                  <c:v>3.0554654165074635E-2</c:v>
                </c:pt>
                <c:pt idx="24">
                  <c:v>2.3917585874017822E-2</c:v>
                </c:pt>
                <c:pt idx="25">
                  <c:v>1.7726496264964697E-2</c:v>
                </c:pt>
                <c:pt idx="26">
                  <c:v>1.1695653979903464E-2</c:v>
                </c:pt>
                <c:pt idx="27">
                  <c:v>6.6824255643395114E-3</c:v>
                </c:pt>
                <c:pt idx="28">
                  <c:v>2.5426018726072419E-3</c:v>
                </c:pt>
                <c:pt idx="29">
                  <c:v>3.3497880358468457E-4</c:v>
                </c:pt>
                <c:pt idx="30">
                  <c:v>1.0399935877126731E-3</c:v>
                </c:pt>
                <c:pt idx="31">
                  <c:v>1.854329343750627E-3</c:v>
                </c:pt>
                <c:pt idx="32">
                  <c:v>2.4346014974713226E-3</c:v>
                </c:pt>
                <c:pt idx="33">
                  <c:v>2.7875711717970653E-3</c:v>
                </c:pt>
                <c:pt idx="34">
                  <c:v>2.9246045614086391E-3</c:v>
                </c:pt>
                <c:pt idx="35">
                  <c:v>2.8620716277028002E-3</c:v>
                </c:pt>
                <c:pt idx="36">
                  <c:v>2.6217579999994189E-3</c:v>
                </c:pt>
                <c:pt idx="37">
                  <c:v>2.2312900829817295E-3</c:v>
                </c:pt>
                <c:pt idx="38">
                  <c:v>1.7245733703670219E-3</c:v>
                </c:pt>
                <c:pt idx="39">
                  <c:v>1.1422439648369753E-3</c:v>
                </c:pt>
                <c:pt idx="40">
                  <c:v>5.3213330419210614E-4</c:v>
                </c:pt>
                <c:pt idx="41">
                  <c:v>5.0253906249464464E-5</c:v>
                </c:pt>
                <c:pt idx="42">
                  <c:v>5.4124855500770064E-4</c:v>
                </c:pt>
                <c:pt idx="43">
                  <c:v>8.6851277956145889E-4</c:v>
                </c:pt>
                <c:pt idx="44">
                  <c:v>9.505224152318581E-4</c:v>
                </c:pt>
                <c:pt idx="45">
                  <c:v>8.6851277956145889E-4</c:v>
                </c:pt>
                <c:pt idx="46">
                  <c:v>5.4124855500770064E-4</c:v>
                </c:pt>
                <c:pt idx="47">
                  <c:v>5.0253906249464464E-5</c:v>
                </c:pt>
                <c:pt idx="48">
                  <c:v>5.3213330419210614E-4</c:v>
                </c:pt>
                <c:pt idx="49">
                  <c:v>1.1422439648369753E-3</c:v>
                </c:pt>
                <c:pt idx="50">
                  <c:v>1.7245733703670219E-3</c:v>
                </c:pt>
                <c:pt idx="51">
                  <c:v>2.2312900829817295E-3</c:v>
                </c:pt>
                <c:pt idx="52">
                  <c:v>2.6217579999994189E-3</c:v>
                </c:pt>
                <c:pt idx="53">
                  <c:v>2.8620716277028002E-3</c:v>
                </c:pt>
                <c:pt idx="54">
                  <c:v>2.9246045614086391E-3</c:v>
                </c:pt>
                <c:pt idx="55">
                  <c:v>2.7875711717970653E-3</c:v>
                </c:pt>
                <c:pt idx="56">
                  <c:v>2.4346014974713226E-3</c:v>
                </c:pt>
                <c:pt idx="57">
                  <c:v>1.854329343750627E-3</c:v>
                </c:pt>
                <c:pt idx="58">
                  <c:v>1.0399935877126731E-3</c:v>
                </c:pt>
                <c:pt idx="59">
                  <c:v>8.2683056205612449E-4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F19-4DDF-9271-5F3BA08C7E9D}"/>
            </c:ext>
          </c:extLst>
        </c:ser>
        <c:ser>
          <c:idx val="1"/>
          <c:order val="1"/>
          <c:spPr>
            <a:ln w="57150">
              <a:solidFill>
                <a:srgbClr val="FF0000"/>
              </a:solidFill>
              <a:prstDash val="lgDash"/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filled!$R$5:$R$96</c:f>
              <c:numCache>
                <c:formatCode>0.00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F19-4DDF-9271-5F3BA08C7E9D}"/>
            </c:ext>
          </c:extLst>
        </c:ser>
        <c:ser>
          <c:idx val="2"/>
          <c:order val="2"/>
          <c:tx>
            <c:v>hist</c:v>
          </c:tx>
          <c:spPr>
            <a:ln w="53975" cmpd="sng">
              <a:solidFill>
                <a:srgbClr val="FF00FF"/>
              </a:solidFill>
              <a:prstDash val="dash"/>
            </a:ln>
          </c:spPr>
          <c:marker>
            <c:symbol val="none"/>
          </c:marker>
          <c:xVal>
            <c:numRef>
              <c:f>[1]Sheet1!$K$5:$K$64</c:f>
              <c:numCache>
                <c:formatCode>General</c:formatCode>
                <c:ptCount val="60"/>
                <c:pt idx="0">
                  <c:v>0.85369565217391308</c:v>
                </c:pt>
                <c:pt idx="1">
                  <c:v>11.135083120204602</c:v>
                </c:pt>
                <c:pt idx="2">
                  <c:v>33.422410485933497</c:v>
                </c:pt>
                <c:pt idx="3">
                  <c:v>58.73388427109974</c:v>
                </c:pt>
                <c:pt idx="4">
                  <c:v>80.813021099744248</c:v>
                </c:pt>
                <c:pt idx="5">
                  <c:v>103.13821611253198</c:v>
                </c:pt>
                <c:pt idx="6">
                  <c:v>125.01334398976982</c:v>
                </c:pt>
                <c:pt idx="7">
                  <c:v>146.85883312020459</c:v>
                </c:pt>
                <c:pt idx="8">
                  <c:v>169.29268542199489</c:v>
                </c:pt>
                <c:pt idx="9">
                  <c:v>191.38896739130433</c:v>
                </c:pt>
                <c:pt idx="10">
                  <c:v>213.67218670076724</c:v>
                </c:pt>
                <c:pt idx="11">
                  <c:v>236.04335358056264</c:v>
                </c:pt>
                <c:pt idx="12">
                  <c:v>257.4722186700767</c:v>
                </c:pt>
                <c:pt idx="13">
                  <c:v>279.9117902813299</c:v>
                </c:pt>
                <c:pt idx="14">
                  <c:v>301.1353484654731</c:v>
                </c:pt>
                <c:pt idx="15">
                  <c:v>323.88196930946287</c:v>
                </c:pt>
                <c:pt idx="16">
                  <c:v>345.64955562659844</c:v>
                </c:pt>
                <c:pt idx="17">
                  <c:v>367.58145140664959</c:v>
                </c:pt>
                <c:pt idx="18">
                  <c:v>389.99347826086949</c:v>
                </c:pt>
                <c:pt idx="19">
                  <c:v>412.13483375959072</c:v>
                </c:pt>
                <c:pt idx="20">
                  <c:v>434.29217071611248</c:v>
                </c:pt>
                <c:pt idx="21">
                  <c:v>456.02395460358053</c:v>
                </c:pt>
                <c:pt idx="22">
                  <c:v>478.81775575447568</c:v>
                </c:pt>
                <c:pt idx="23">
                  <c:v>500.86891943734014</c:v>
                </c:pt>
                <c:pt idx="24">
                  <c:v>522.76143222506391</c:v>
                </c:pt>
                <c:pt idx="25">
                  <c:v>544.19572890025574</c:v>
                </c:pt>
                <c:pt idx="26">
                  <c:v>567.09885869565221</c:v>
                </c:pt>
                <c:pt idx="27">
                  <c:v>589.13631393861897</c:v>
                </c:pt>
                <c:pt idx="28">
                  <c:v>611.68446291560099</c:v>
                </c:pt>
                <c:pt idx="29">
                  <c:v>633.05290601023012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770</c:v>
                </c:pt>
                <c:pt idx="46">
                  <c:v>760</c:v>
                </c:pt>
                <c:pt idx="47">
                  <c:v>750</c:v>
                </c:pt>
                <c:pt idx="48">
                  <c:v>740</c:v>
                </c:pt>
                <c:pt idx="49">
                  <c:v>730</c:v>
                </c:pt>
                <c:pt idx="50">
                  <c:v>720</c:v>
                </c:pt>
                <c:pt idx="51">
                  <c:v>710</c:v>
                </c:pt>
                <c:pt idx="52">
                  <c:v>700</c:v>
                </c:pt>
                <c:pt idx="53">
                  <c:v>690</c:v>
                </c:pt>
                <c:pt idx="54">
                  <c:v>680</c:v>
                </c:pt>
                <c:pt idx="55">
                  <c:v>670</c:v>
                </c:pt>
                <c:pt idx="56">
                  <c:v>660</c:v>
                </c:pt>
                <c:pt idx="57">
                  <c:v>650</c:v>
                </c:pt>
                <c:pt idx="58">
                  <c:v>640</c:v>
                </c:pt>
                <c:pt idx="59">
                  <c:v>637.77696930946286</c:v>
                </c:pt>
              </c:numCache>
            </c:numRef>
          </c:xVal>
          <c:yVal>
            <c:numRef>
              <c:f>[1]Sheet1!$R$5:$R$64</c:f>
              <c:numCache>
                <c:formatCode>General</c:formatCode>
                <c:ptCount val="60"/>
                <c:pt idx="0">
                  <c:v>0.10832258589811537</c:v>
                </c:pt>
                <c:pt idx="1">
                  <c:v>9.5099718574799763E-2</c:v>
                </c:pt>
                <c:pt idx="2">
                  <c:v>6.9185620197764544E-2</c:v>
                </c:pt>
                <c:pt idx="3">
                  <c:v>4.3668756367307826E-2</c:v>
                </c:pt>
                <c:pt idx="4">
                  <c:v>2.4270647718507565E-2</c:v>
                </c:pt>
                <c:pt idx="5">
                  <c:v>6.9870974756114368E-3</c:v>
                </c:pt>
                <c:pt idx="6">
                  <c:v>7.9265549081709019E-3</c:v>
                </c:pt>
                <c:pt idx="7">
                  <c:v>2.0995441158260408E-2</c:v>
                </c:pt>
                <c:pt idx="8">
                  <c:v>3.2636688722407881E-2</c:v>
                </c:pt>
                <c:pt idx="9">
                  <c:v>4.2412317314280357E-2</c:v>
                </c:pt>
                <c:pt idx="10">
                  <c:v>5.0613722284241325E-2</c:v>
                </c:pt>
                <c:pt idx="11">
                  <c:v>5.7197866364741667E-2</c:v>
                </c:pt>
                <c:pt idx="12">
                  <c:v>6.1971078906059129E-2</c:v>
                </c:pt>
                <c:pt idx="13">
                  <c:v>6.5381385064985031E-2</c:v>
                </c:pt>
                <c:pt idx="14">
                  <c:v>6.7141201114618854E-2</c:v>
                </c:pt>
                <c:pt idx="15">
                  <c:v>6.7495799999034101E-2</c:v>
                </c:pt>
                <c:pt idx="16">
                  <c:v>6.6422157647835878E-2</c:v>
                </c:pt>
                <c:pt idx="17">
                  <c:v>6.4039236461785887E-2</c:v>
                </c:pt>
                <c:pt idx="18">
                  <c:v>6.0383224799867796E-2</c:v>
                </c:pt>
                <c:pt idx="19">
                  <c:v>5.5716677796433189E-2</c:v>
                </c:pt>
                <c:pt idx="20">
                  <c:v>5.0182315124521759E-2</c:v>
                </c:pt>
                <c:pt idx="21">
                  <c:v>4.4116492450763212E-2</c:v>
                </c:pt>
                <c:pt idx="22">
                  <c:v>3.7314814361521842E-2</c:v>
                </c:pt>
                <c:pt idx="23">
                  <c:v>3.0554654165074635E-2</c:v>
                </c:pt>
                <c:pt idx="24">
                  <c:v>2.3917585874017822E-2</c:v>
                </c:pt>
                <c:pt idx="25">
                  <c:v>1.7726496264964697E-2</c:v>
                </c:pt>
                <c:pt idx="26">
                  <c:v>1.1695653979903464E-2</c:v>
                </c:pt>
                <c:pt idx="27">
                  <c:v>6.6824255643395114E-3</c:v>
                </c:pt>
                <c:pt idx="28">
                  <c:v>2.5426018726072419E-3</c:v>
                </c:pt>
                <c:pt idx="29">
                  <c:v>3.3497880358468457E-4</c:v>
                </c:pt>
                <c:pt idx="30">
                  <c:v>1.0399935877126731E-3</c:v>
                </c:pt>
                <c:pt idx="31">
                  <c:v>1.854329343750627E-3</c:v>
                </c:pt>
                <c:pt idx="32">
                  <c:v>2.4346014974713226E-3</c:v>
                </c:pt>
                <c:pt idx="33">
                  <c:v>2.7875711717970653E-3</c:v>
                </c:pt>
                <c:pt idx="34">
                  <c:v>2.9246045614086391E-3</c:v>
                </c:pt>
                <c:pt idx="35">
                  <c:v>2.8620716277028002E-3</c:v>
                </c:pt>
                <c:pt idx="36">
                  <c:v>2.6217579999994189E-3</c:v>
                </c:pt>
                <c:pt idx="37">
                  <c:v>2.2312900829817295E-3</c:v>
                </c:pt>
                <c:pt idx="38">
                  <c:v>1.7245733703670219E-3</c:v>
                </c:pt>
                <c:pt idx="39">
                  <c:v>1.1422439648369753E-3</c:v>
                </c:pt>
                <c:pt idx="40">
                  <c:v>5.3213330419210614E-4</c:v>
                </c:pt>
                <c:pt idx="41">
                  <c:v>5.0253906249464464E-5</c:v>
                </c:pt>
                <c:pt idx="42">
                  <c:v>5.4124855500770064E-4</c:v>
                </c:pt>
                <c:pt idx="43">
                  <c:v>8.6851277956145889E-4</c:v>
                </c:pt>
                <c:pt idx="44">
                  <c:v>9.505224152318581E-4</c:v>
                </c:pt>
                <c:pt idx="45">
                  <c:v>8.6851277956145889E-4</c:v>
                </c:pt>
                <c:pt idx="46">
                  <c:v>5.4124855500770064E-4</c:v>
                </c:pt>
                <c:pt idx="47">
                  <c:v>5.0253906249464464E-5</c:v>
                </c:pt>
                <c:pt idx="48">
                  <c:v>5.3213330419210614E-4</c:v>
                </c:pt>
                <c:pt idx="49">
                  <c:v>1.1422439648369753E-3</c:v>
                </c:pt>
                <c:pt idx="50">
                  <c:v>1.7245733703670219E-3</c:v>
                </c:pt>
                <c:pt idx="51">
                  <c:v>2.2312900829817295E-3</c:v>
                </c:pt>
                <c:pt idx="52">
                  <c:v>2.6217579999994189E-3</c:v>
                </c:pt>
                <c:pt idx="53">
                  <c:v>2.8620716277028002E-3</c:v>
                </c:pt>
                <c:pt idx="54">
                  <c:v>2.9246045614086391E-3</c:v>
                </c:pt>
                <c:pt idx="55">
                  <c:v>2.7875711717970653E-3</c:v>
                </c:pt>
                <c:pt idx="56">
                  <c:v>2.4346014974713226E-3</c:v>
                </c:pt>
                <c:pt idx="57">
                  <c:v>1.854329343750627E-3</c:v>
                </c:pt>
                <c:pt idx="58">
                  <c:v>1.0399935877126731E-3</c:v>
                </c:pt>
                <c:pt idx="59">
                  <c:v>8.2683056205612449E-4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F19-4DDF-9271-5F3BA08C7E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026752"/>
        <c:axId val="113027328"/>
      </c:scatterChart>
      <c:valAx>
        <c:axId val="113026752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p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13027328"/>
        <c:crosses val="autoZero"/>
        <c:crossBetween val="midCat"/>
        <c:majorUnit val="100"/>
      </c:valAx>
      <c:valAx>
        <c:axId val="113027328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∆Rmax/R 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1302675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60957341143154E-2"/>
          <c:y val="5.247837690575595E-2"/>
          <c:w val="0.84843509648885895"/>
          <c:h val="0.88921694201419788"/>
        </c:manualLayout>
      </c:layout>
      <c:scatterChart>
        <c:scatterStyle val="smoothMarker"/>
        <c:varyColors val="0"/>
        <c:ser>
          <c:idx val="0"/>
          <c:order val="0"/>
          <c:spPr>
            <a:ln w="381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filled!$S$5:$S$96</c:f>
              <c:numCache>
                <c:formatCode>0.00</c:formatCode>
                <c:ptCount val="92"/>
                <c:pt idx="0">
                  <c:v>7.3620728498451863E-3</c:v>
                </c:pt>
                <c:pt idx="1">
                  <c:v>6.1356154779571119E-3</c:v>
                </c:pt>
                <c:pt idx="2">
                  <c:v>4.39678548818246E-3</c:v>
                </c:pt>
                <c:pt idx="3">
                  <c:v>3.1223434492263875E-3</c:v>
                </c:pt>
                <c:pt idx="4">
                  <c:v>2.175649064516871E-3</c:v>
                </c:pt>
                <c:pt idx="5">
                  <c:v>1.4847210878283041E-3</c:v>
                </c:pt>
                <c:pt idx="6">
                  <c:v>1.007184441440232E-3</c:v>
                </c:pt>
                <c:pt idx="7">
                  <c:v>7.1553034790974336E-4</c:v>
                </c:pt>
                <c:pt idx="8">
                  <c:v>5.2981005462641659E-4</c:v>
                </c:pt>
                <c:pt idx="9">
                  <c:v>4.2914099886066752E-4</c:v>
                </c:pt>
                <c:pt idx="10">
                  <c:v>3.8785171771868465E-4</c:v>
                </c:pt>
                <c:pt idx="11">
                  <c:v>3.8336600689522354E-4</c:v>
                </c:pt>
                <c:pt idx="12">
                  <c:v>3.9678225746146364E-4</c:v>
                </c:pt>
                <c:pt idx="13">
                  <c:v>4.1316860354060486E-4</c:v>
                </c:pt>
                <c:pt idx="14">
                  <c:v>4.2534722283607204E-4</c:v>
                </c:pt>
                <c:pt idx="15">
                  <c:v>4.2451214122829831E-4</c:v>
                </c:pt>
                <c:pt idx="16">
                  <c:v>4.0860489643680317E-4</c:v>
                </c:pt>
                <c:pt idx="17">
                  <c:v>3.7718689242119754E-4</c:v>
                </c:pt>
                <c:pt idx="18">
                  <c:v>3.316061551611009E-4</c:v>
                </c:pt>
                <c:pt idx="19">
                  <c:v>2.7763925028747097E-4</c:v>
                </c:pt>
                <c:pt idx="20">
                  <c:v>2.1175767731162684E-4</c:v>
                </c:pt>
                <c:pt idx="21">
                  <c:v>1.510864910518224E-4</c:v>
                </c:pt>
                <c:pt idx="22">
                  <c:v>9.1561294027601298E-5</c:v>
                </c:pt>
                <c:pt idx="23">
                  <c:v>4.0838593541706741E-5</c:v>
                </c:pt>
                <c:pt idx="24">
                  <c:v>3.3391936399666811E-6</c:v>
                </c:pt>
                <c:pt idx="25">
                  <c:v>-1.9950137030089882E-5</c:v>
                </c:pt>
                <c:pt idx="26">
                  <c:v>-2.4058353717559128E-5</c:v>
                </c:pt>
                <c:pt idx="27">
                  <c:v>-1.1912783760750084E-5</c:v>
                </c:pt>
                <c:pt idx="28">
                  <c:v>1.3325801728181902E-5</c:v>
                </c:pt>
                <c:pt idx="29">
                  <c:v>4.5052290376063758E-5</c:v>
                </c:pt>
                <c:pt idx="30">
                  <c:v>4.5651507563793797E-5</c:v>
                </c:pt>
                <c:pt idx="31" formatCode="0.00E+00">
                  <c:v>5.4926871039990416E-5</c:v>
                </c:pt>
                <c:pt idx="32" formatCode="0.00E+00">
                  <c:v>6.8375875000029757E-5</c:v>
                </c:pt>
                <c:pt idx="33" formatCode="0.00E+00">
                  <c:v>7.9253992960024583E-5</c:v>
                </c:pt>
                <c:pt idx="34" formatCode="0.00E+00">
                  <c:v>8.6087947719960117E-5</c:v>
                </c:pt>
                <c:pt idx="35" formatCode="0.00E+00">
                  <c:v>8.7213345279963522E-5</c:v>
                </c:pt>
                <c:pt idx="36" formatCode="0.00E+00">
                  <c:v>8.0765790040033397E-5</c:v>
                </c:pt>
                <c:pt idx="37" formatCode="0.00E+00">
                  <c:v>6.4672000000019075E-5</c:v>
                </c:pt>
                <c:pt idx="38" formatCode="0.00E+00">
                  <c:v>3.6640921960016254E-5</c:v>
                </c:pt>
                <c:pt idx="39" formatCode="0.00E+00">
                  <c:v>-5.8451532800284089E-6</c:v>
                </c:pt>
                <c:pt idx="40" formatCode="0.00E+00">
                  <c:v>-6.5539475720032686E-5</c:v>
                </c:pt>
                <c:pt idx="41" formatCode="0.00E+00">
                  <c:v>-1.4543972095999377E-4</c:v>
                </c:pt>
                <c:pt idx="42" formatCode="0.00E+00">
                  <c:v>-2.4879687500007838E-4</c:v>
                </c:pt>
                <c:pt idx="43" formatCode="0.00E+00">
                  <c:v>-3.7912411903994955E-4</c:v>
                </c:pt>
                <c:pt idx="44" formatCode="0.00E+00">
                  <c:v>-5.4020571427992534E-4</c:v>
                </c:pt>
                <c:pt idx="45" formatCode="0.00E+00">
                  <c:v>-7.3610588671995866E-4</c:v>
                </c:pt>
                <c:pt idx="46" formatCode="0.00E+00">
                  <c:v>-7.3610588671995866E-4</c:v>
                </c:pt>
                <c:pt idx="47" formatCode="0.00E+00">
                  <c:v>-5.4020571427992534E-4</c:v>
                </c:pt>
                <c:pt idx="48" formatCode="0.00E+00">
                  <c:v>-3.7912411903994955E-4</c:v>
                </c:pt>
                <c:pt idx="49" formatCode="0.00E+00">
                  <c:v>-2.4879687500007838E-4</c:v>
                </c:pt>
                <c:pt idx="50" formatCode="0.00E+00">
                  <c:v>-1.4543972095999377E-4</c:v>
                </c:pt>
                <c:pt idx="51" formatCode="0.00E+00">
                  <c:v>-6.5539475720032686E-5</c:v>
                </c:pt>
                <c:pt idx="52" formatCode="0.00E+00">
                  <c:v>-5.8451532800284089E-6</c:v>
                </c:pt>
                <c:pt idx="53" formatCode="0.00E+00">
                  <c:v>3.6640921960016254E-5</c:v>
                </c:pt>
                <c:pt idx="54" formatCode="0.00E+00">
                  <c:v>6.4672000000019075E-5</c:v>
                </c:pt>
                <c:pt idx="55" formatCode="0.00E+00">
                  <c:v>8.0765790040033397E-5</c:v>
                </c:pt>
                <c:pt idx="56" formatCode="0.00E+00">
                  <c:v>8.7213345279963522E-5</c:v>
                </c:pt>
                <c:pt idx="57" formatCode="0.00E+00">
                  <c:v>8.6087947719960117E-5</c:v>
                </c:pt>
                <c:pt idx="58" formatCode="0.00E+00">
                  <c:v>7.9253992960024583E-5</c:v>
                </c:pt>
                <c:pt idx="59" formatCode="0.00E+00">
                  <c:v>6.8375875000029757E-5</c:v>
                </c:pt>
                <c:pt idx="60" formatCode="0.00E+00">
                  <c:v>5.4926871039990416E-5</c:v>
                </c:pt>
                <c:pt idx="61" formatCode="0.00E+00">
                  <c:v>4.0198026280014593E-5</c:v>
                </c:pt>
                <c:pt idx="62" formatCode="0.00E+00">
                  <c:v>2.5307038720018965E-5</c:v>
                </c:pt>
                <c:pt idx="63">
                  <c:v>8.7001464301218745E-6</c:v>
                </c:pt>
                <c:pt idx="64">
                  <c:v>-1.4502734250538413E-5</c:v>
                </c:pt>
                <c:pt idx="65">
                  <c:v>-2.4408812158423915E-5</c:v>
                </c:pt>
                <c:pt idx="66">
                  <c:v>-1.8130766534802528E-5</c:v>
                </c:pt>
                <c:pt idx="67">
                  <c:v>5.9775155924306211E-6</c:v>
                </c:pt>
                <c:pt idx="68">
                  <c:v>4.5963088601327223E-5</c:v>
                </c:pt>
                <c:pt idx="69">
                  <c:v>9.8182964888466479E-5</c:v>
                </c:pt>
                <c:pt idx="70">
                  <c:v>1.5973414774266351E-4</c:v>
                </c:pt>
                <c:pt idx="71">
                  <c:v>2.2226173169167737E-4</c:v>
                </c:pt>
                <c:pt idx="72">
                  <c:v>2.8481284685909561E-4</c:v>
                </c:pt>
                <c:pt idx="73">
                  <c:v>3.3851879348531858E-4</c:v>
                </c:pt>
                <c:pt idx="74">
                  <c:v>3.8193968868715025E-4</c:v>
                </c:pt>
                <c:pt idx="75">
                  <c:v>4.1124417805736904E-4</c:v>
                </c:pt>
                <c:pt idx="76">
                  <c:v>4.251518553032331E-4</c:v>
                </c:pt>
                <c:pt idx="77">
                  <c:v>4.2441595224084958E-4</c:v>
                </c:pt>
                <c:pt idx="78">
                  <c:v>4.1185401252158416E-4</c:v>
                </c:pt>
                <c:pt idx="79">
                  <c:v>3.9492177608731194E-4</c:v>
                </c:pt>
                <c:pt idx="80">
                  <c:v>3.8325328491135152E-4</c:v>
                </c:pt>
                <c:pt idx="81">
                  <c:v>3.9062590718961544E-4</c:v>
                </c:pt>
                <c:pt idx="82">
                  <c:v>4.337968713568497E-4</c:v>
                </c:pt>
                <c:pt idx="83">
                  <c:v>5.4168603447778477E-4</c:v>
                </c:pt>
                <c:pt idx="84">
                  <c:v>7.2478181838916446E-4</c:v>
                </c:pt>
                <c:pt idx="85">
                  <c:v>1.0360253425305208E-3</c:v>
                </c:pt>
                <c:pt idx="86">
                  <c:v>1.5567248918061617E-3</c:v>
                </c:pt>
                <c:pt idx="87">
                  <c:v>2.273831150670454E-3</c:v>
                </c:pt>
                <c:pt idx="88">
                  <c:v>3.2001540388101246E-3</c:v>
                </c:pt>
                <c:pt idx="89">
                  <c:v>4.4126754038725834E-3</c:v>
                </c:pt>
                <c:pt idx="90">
                  <c:v>6.1485928759513787E-3</c:v>
                </c:pt>
                <c:pt idx="91">
                  <c:v>7.3368111515719186E-3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B-423F-B3C8-88E86AE1FE7F}"/>
            </c:ext>
          </c:extLst>
        </c:ser>
        <c:ser>
          <c:idx val="2"/>
          <c:order val="1"/>
          <c:spPr>
            <a:ln w="381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filled!$T$5:$T$96</c:f>
              <c:numCache>
                <c:formatCode>0.00</c:formatCode>
                <c:ptCount val="92"/>
                <c:pt idx="0">
                  <c:v>1.2839013720804978E-2</c:v>
                </c:pt>
                <c:pt idx="1">
                  <c:v>1.0806936325597146E-2</c:v>
                </c:pt>
                <c:pt idx="2">
                  <c:v>7.8827265977345767E-3</c:v>
                </c:pt>
                <c:pt idx="3">
                  <c:v>5.6907086607632792E-3</c:v>
                </c:pt>
                <c:pt idx="4">
                  <c:v>4.0170221002539409E-3</c:v>
                </c:pt>
                <c:pt idx="5">
                  <c:v>2.7515179690736444E-3</c:v>
                </c:pt>
                <c:pt idx="6">
                  <c:v>1.8342731929018984E-3</c:v>
                </c:pt>
                <c:pt idx="7">
                  <c:v>1.2369149076277789E-3</c:v>
                </c:pt>
                <c:pt idx="8">
                  <c:v>8.1958833721949322E-4</c:v>
                </c:pt>
                <c:pt idx="9">
                  <c:v>5.5496535847715002E-4</c:v>
                </c:pt>
                <c:pt idx="10">
                  <c:v>4.0387997540354027E-4</c:v>
                </c:pt>
                <c:pt idx="11">
                  <c:v>3.3787595068921102E-4</c:v>
                </c:pt>
                <c:pt idx="12">
                  <c:v>3.147414531735563E-4</c:v>
                </c:pt>
                <c:pt idx="13">
                  <c:v>3.1852344843799098E-4</c:v>
                </c:pt>
                <c:pt idx="14">
                  <c:v>3.3202230495417602E-4</c:v>
                </c:pt>
                <c:pt idx="15">
                  <c:v>3.4097894563996957E-4</c:v>
                </c:pt>
                <c:pt idx="16">
                  <c:v>3.3915315103041389E-4</c:v>
                </c:pt>
                <c:pt idx="17">
                  <c:v>3.2288849300942703E-4</c:v>
                </c:pt>
                <c:pt idx="18">
                  <c:v>2.9177552350019738E-4</c:v>
                </c:pt>
                <c:pt idx="19">
                  <c:v>2.5009615988804031E-4</c:v>
                </c:pt>
                <c:pt idx="20">
                  <c:v>1.9565672209927339E-4</c:v>
                </c:pt>
                <c:pt idx="21">
                  <c:v>1.4384159808490844E-4</c:v>
                </c:pt>
                <c:pt idx="22">
                  <c:v>9.281943031126845E-5</c:v>
                </c:pt>
                <c:pt idx="23">
                  <c:v>5.0772507448450591E-5</c:v>
                </c:pt>
                <c:pt idx="24">
                  <c:v>2.2992417033436754E-5</c:v>
                </c:pt>
                <c:pt idx="25">
                  <c:v>1.2535419468289247E-5</c:v>
                </c:pt>
                <c:pt idx="26">
                  <c:v>2.2651923254500897E-5</c:v>
                </c:pt>
                <c:pt idx="27">
                  <c:v>5.2398170337810204E-5</c:v>
                </c:pt>
                <c:pt idx="28">
                  <c:v>9.7270923333921469E-5</c:v>
                </c:pt>
                <c:pt idx="29">
                  <c:v>1.4925580670931311E-4</c:v>
                </c:pt>
                <c:pt idx="30">
                  <c:v>1.5022685935027653E-4</c:v>
                </c:pt>
                <c:pt idx="31" formatCode="0.00E+00">
                  <c:v>1.6528529920000097E-4</c:v>
                </c:pt>
                <c:pt idx="32" formatCode="0.00E+00">
                  <c:v>1.874278125000451E-4</c:v>
                </c:pt>
                <c:pt idx="33" formatCode="0.00E+00">
                  <c:v>2.0619582080003314E-4</c:v>
                </c:pt>
                <c:pt idx="34" formatCode="0.00E+00">
                  <c:v>2.1973179310001874E-4</c:v>
                </c:pt>
                <c:pt idx="35" formatCode="0.00E+00">
                  <c:v>2.2592893440000379E-4</c:v>
                </c:pt>
                <c:pt idx="36" formatCode="0.00E+00">
                  <c:v>2.2241898170008607E-4</c:v>
                </c:pt>
                <c:pt idx="37" formatCode="0.00E+00">
                  <c:v>2.0656000000001014E-4</c:v>
                </c:pt>
                <c:pt idx="38" formatCode="0.00E+00">
                  <c:v>1.7542417830002273E-4</c:v>
                </c:pt>
                <c:pt idx="39" formatCode="0.00E+00">
                  <c:v>1.2578562560009061E-4</c:v>
                </c:pt>
                <c:pt idx="40" formatCode="0.00E+00">
                  <c:v>5.4108166899978841E-5</c:v>
                </c:pt>
                <c:pt idx="41" formatCode="0.00E+00">
                  <c:v>-4.3466860799921611E-5</c:v>
                </c:pt>
                <c:pt idx="42" formatCode="0.00E+00">
                  <c:v>-1.7113281249995886E-4</c:v>
                </c:pt>
                <c:pt idx="43" formatCode="0.00E+00">
                  <c:v>-3.3342993919989287E-4</c:v>
                </c:pt>
                <c:pt idx="44" formatCode="0.00E+00">
                  <c:v>-5.352575918998858E-4</c:v>
                </c:pt>
                <c:pt idx="45" formatCode="0.00E+00">
                  <c:v>-7.8188642559988246E-4</c:v>
                </c:pt>
                <c:pt idx="46" formatCode="0.00E+00">
                  <c:v>-7.8188642559988246E-4</c:v>
                </c:pt>
                <c:pt idx="47" formatCode="0.00E+00">
                  <c:v>-5.352575918998858E-4</c:v>
                </c:pt>
                <c:pt idx="48" formatCode="0.00E+00">
                  <c:v>-3.3342993919989287E-4</c:v>
                </c:pt>
                <c:pt idx="49" formatCode="0.00E+00">
                  <c:v>-1.7113281249995886E-4</c:v>
                </c:pt>
                <c:pt idx="50" formatCode="0.00E+00">
                  <c:v>-4.3466860799921611E-5</c:v>
                </c:pt>
                <c:pt idx="51" formatCode="0.00E+00">
                  <c:v>5.4108166899978841E-5</c:v>
                </c:pt>
                <c:pt idx="52" formatCode="0.00E+00">
                  <c:v>1.2578562560009061E-4</c:v>
                </c:pt>
                <c:pt idx="53" formatCode="0.00E+00">
                  <c:v>1.7542417830002273E-4</c:v>
                </c:pt>
                <c:pt idx="54" formatCode="0.00E+00">
                  <c:v>2.0656000000001014E-4</c:v>
                </c:pt>
                <c:pt idx="55" formatCode="0.00E+00">
                  <c:v>2.2241898170008607E-4</c:v>
                </c:pt>
                <c:pt idx="56" formatCode="0.00E+00">
                  <c:v>2.2592893440000379E-4</c:v>
                </c:pt>
                <c:pt idx="57" formatCode="0.00E+00">
                  <c:v>2.1973179310001874E-4</c:v>
                </c:pt>
                <c:pt idx="58" formatCode="0.00E+00">
                  <c:v>2.0619582080003314E-4</c:v>
                </c:pt>
                <c:pt idx="59" formatCode="0.00E+00">
                  <c:v>1.874278125000451E-4</c:v>
                </c:pt>
                <c:pt idx="60" formatCode="0.00E+00">
                  <c:v>1.6528529920000097E-4</c:v>
                </c:pt>
                <c:pt idx="61" formatCode="0.00E+00">
                  <c:v>1.4138875190009177E-4</c:v>
                </c:pt>
                <c:pt idx="62" formatCode="0.00E+00">
                  <c:v>1.1713378560003658E-4</c:v>
                </c:pt>
                <c:pt idx="63">
                  <c:v>8.9453297758711539E-5</c:v>
                </c:pt>
                <c:pt idx="64">
                  <c:v>4.7215426274659425E-5</c:v>
                </c:pt>
                <c:pt idx="65">
                  <c:v>2.048988561721872E-5</c:v>
                </c:pt>
                <c:pt idx="66">
                  <c:v>1.2615618453922298E-5</c:v>
                </c:pt>
                <c:pt idx="67">
                  <c:v>2.4732055730199501E-5</c:v>
                </c:pt>
                <c:pt idx="68">
                  <c:v>5.4881623724802389E-5</c:v>
                </c:pt>
                <c:pt idx="69">
                  <c:v>9.8453226580060352E-5</c:v>
                </c:pt>
                <c:pt idx="70">
                  <c:v>1.512728069932457E-4</c:v>
                </c:pt>
                <c:pt idx="71">
                  <c:v>2.0450630256578679E-4</c:v>
                </c:pt>
                <c:pt idx="72">
                  <c:v>2.5582989863197521E-4</c:v>
                </c:pt>
                <c:pt idx="73">
                  <c:v>2.9681029897110807E-4</c:v>
                </c:pt>
                <c:pt idx="74">
                  <c:v>3.2575386418833181E-4</c:v>
                </c:pt>
                <c:pt idx="75">
                  <c:v>3.4006841508994919E-4</c:v>
                </c:pt>
                <c:pt idx="76">
                  <c:v>3.4053878075374251E-4</c:v>
                </c:pt>
                <c:pt idx="77">
                  <c:v>3.3024447788152118E-4</c:v>
                </c:pt>
                <c:pt idx="78">
                  <c:v>3.176908767782028E-4</c:v>
                </c:pt>
                <c:pt idx="79">
                  <c:v>3.1547437433705229E-4</c:v>
                </c:pt>
                <c:pt idx="80">
                  <c:v>3.3869916394389972E-4</c:v>
                </c:pt>
                <c:pt idx="81">
                  <c:v>4.1815044235520883E-4</c:v>
                </c:pt>
                <c:pt idx="82">
                  <c:v>5.6883209052240903E-4</c:v>
                </c:pt>
                <c:pt idx="83">
                  <c:v>8.480255997769786E-4</c:v>
                </c:pt>
                <c:pt idx="84">
                  <c:v>1.2566476332840602E-3</c:v>
                </c:pt>
                <c:pt idx="85">
                  <c:v>1.8913068795176555E-3</c:v>
                </c:pt>
                <c:pt idx="86">
                  <c:v>2.8860333541548943E-3</c:v>
                </c:pt>
                <c:pt idx="87">
                  <c:v>4.1931963964354224E-3</c:v>
                </c:pt>
                <c:pt idx="88">
                  <c:v>5.826209778500336E-3</c:v>
                </c:pt>
                <c:pt idx="89">
                  <c:v>7.9097454459664228E-3</c:v>
                </c:pt>
                <c:pt idx="90">
                  <c:v>1.0828551421284645E-2</c:v>
                </c:pt>
                <c:pt idx="91">
                  <c:v>1.2797358874583534E-2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B-423F-B3C8-88E86AE1FE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029056"/>
        <c:axId val="113029632"/>
      </c:scatterChart>
      <c:valAx>
        <c:axId val="113029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3029632"/>
        <c:crosses val="autoZero"/>
        <c:crossBetween val="midCat"/>
      </c:valAx>
      <c:valAx>
        <c:axId val="1130296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1302905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9"/>
          <c:order val="0"/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filled!$K$5:$K$49</c:f>
              <c:numCache>
                <c:formatCode>General</c:formatCode>
                <c:ptCount val="45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</c:numCache>
            </c:numRef>
          </c:xVal>
          <c:yVal>
            <c:numRef>
              <c:f>filled!$M$5:$M$49</c:f>
              <c:numCache>
                <c:formatCode>0.00</c:formatCode>
                <c:ptCount val="45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93-4136-A5BE-010DF1AFF2FF}"/>
            </c:ext>
          </c:extLst>
        </c:ser>
        <c:ser>
          <c:idx val="12"/>
          <c:order val="1"/>
          <c:spPr>
            <a:ln w="50800">
              <a:solidFill>
                <a:srgbClr val="FF0000"/>
              </a:solidFill>
              <a:prstDash val="sysDot"/>
            </a:ln>
          </c:spPr>
          <c:marker>
            <c:symbol val="none"/>
          </c:marker>
          <c:xVal>
            <c:numRef>
              <c:f>filled!$K$50:$K$95</c:f>
              <c:numCache>
                <c:formatCode>General</c:formatCode>
                <c:ptCount val="46"/>
                <c:pt idx="0">
                  <c:v>780</c:v>
                </c:pt>
                <c:pt idx="1">
                  <c:v>780</c:v>
                </c:pt>
                <c:pt idx="2">
                  <c:v>770</c:v>
                </c:pt>
                <c:pt idx="3">
                  <c:v>760</c:v>
                </c:pt>
                <c:pt idx="4">
                  <c:v>750</c:v>
                </c:pt>
                <c:pt idx="5">
                  <c:v>740</c:v>
                </c:pt>
                <c:pt idx="6">
                  <c:v>730</c:v>
                </c:pt>
                <c:pt idx="7">
                  <c:v>720</c:v>
                </c:pt>
                <c:pt idx="8">
                  <c:v>710</c:v>
                </c:pt>
                <c:pt idx="9">
                  <c:v>700</c:v>
                </c:pt>
                <c:pt idx="10">
                  <c:v>690</c:v>
                </c:pt>
                <c:pt idx="11">
                  <c:v>680</c:v>
                </c:pt>
                <c:pt idx="12">
                  <c:v>670</c:v>
                </c:pt>
                <c:pt idx="13">
                  <c:v>660</c:v>
                </c:pt>
                <c:pt idx="14">
                  <c:v>650</c:v>
                </c:pt>
                <c:pt idx="15">
                  <c:v>640</c:v>
                </c:pt>
                <c:pt idx="16">
                  <c:v>630</c:v>
                </c:pt>
                <c:pt idx="17">
                  <c:v>620</c:v>
                </c:pt>
                <c:pt idx="18">
                  <c:v>608.11084398976982</c:v>
                </c:pt>
                <c:pt idx="19">
                  <c:v>586.54964194373395</c:v>
                </c:pt>
                <c:pt idx="20">
                  <c:v>564.93767263427117</c:v>
                </c:pt>
                <c:pt idx="21">
                  <c:v>543.28792838874665</c:v>
                </c:pt>
                <c:pt idx="22">
                  <c:v>520.84338874680293</c:v>
                </c:pt>
                <c:pt idx="23">
                  <c:v>498.58466751918161</c:v>
                </c:pt>
                <c:pt idx="24">
                  <c:v>476.51801790281326</c:v>
                </c:pt>
                <c:pt idx="25">
                  <c:v>454.05025575447576</c:v>
                </c:pt>
                <c:pt idx="26">
                  <c:v>432.36112531969309</c:v>
                </c:pt>
                <c:pt idx="27">
                  <c:v>409.93759590792843</c:v>
                </c:pt>
                <c:pt idx="28">
                  <c:v>388.23101023017898</c:v>
                </c:pt>
                <c:pt idx="29">
                  <c:v>366.23043478260871</c:v>
                </c:pt>
                <c:pt idx="30">
                  <c:v>344.29492327365728</c:v>
                </c:pt>
                <c:pt idx="31">
                  <c:v>322.66374680306905</c:v>
                </c:pt>
                <c:pt idx="32">
                  <c:v>299.66432225063937</c:v>
                </c:pt>
                <c:pt idx="33">
                  <c:v>277.22731457800512</c:v>
                </c:pt>
                <c:pt idx="34">
                  <c:v>255.42008951406646</c:v>
                </c:pt>
                <c:pt idx="35">
                  <c:v>234.31934782608695</c:v>
                </c:pt>
                <c:pt idx="36">
                  <c:v>210.99722506393863</c:v>
                </c:pt>
                <c:pt idx="37">
                  <c:v>189.6898081841432</c:v>
                </c:pt>
                <c:pt idx="38">
                  <c:v>167.09630434782608</c:v>
                </c:pt>
                <c:pt idx="39">
                  <c:v>146.18134271099746</c:v>
                </c:pt>
                <c:pt idx="40">
                  <c:v>124.22250639386188</c:v>
                </c:pt>
                <c:pt idx="41">
                  <c:v>100.43228900255754</c:v>
                </c:pt>
                <c:pt idx="42">
                  <c:v>78.024565217391299</c:v>
                </c:pt>
                <c:pt idx="43">
                  <c:v>56.976023017902811</c:v>
                </c:pt>
                <c:pt idx="44">
                  <c:v>36.14126598465473</c:v>
                </c:pt>
                <c:pt idx="45">
                  <c:v>13.324769820971868</c:v>
                </c:pt>
              </c:numCache>
            </c:numRef>
          </c:xVal>
          <c:yVal>
            <c:numRef>
              <c:f>filled!$M$50:$M$95</c:f>
              <c:numCache>
                <c:formatCode>General</c:formatCode>
                <c:ptCount val="4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 formatCode="0.00">
                  <c:v>0.99205463581744924</c:v>
                </c:pt>
                <c:pt idx="19" formatCode="0.00">
                  <c:v>0.98749584288949599</c:v>
                </c:pt>
                <c:pt idx="20" formatCode="0.00">
                  <c:v>0.9852785028417046</c:v>
                </c:pt>
                <c:pt idx="21" formatCode="0.00">
                  <c:v>0.98339421607764954</c:v>
                </c:pt>
                <c:pt idx="22" formatCode="0.00">
                  <c:v>0.98151279836475858</c:v>
                </c:pt>
                <c:pt idx="23" formatCode="0.00">
                  <c:v>0.97954706181752571</c:v>
                </c:pt>
                <c:pt idx="24" formatCode="0.00">
                  <c:v>0.97906832174439218</c:v>
                </c:pt>
                <c:pt idx="25" formatCode="0.00">
                  <c:v>0.97735279677569309</c:v>
                </c:pt>
                <c:pt idx="26" formatCode="0.00">
                  <c:v>0.97440520081861925</c:v>
                </c:pt>
                <c:pt idx="27" formatCode="0.00">
                  <c:v>0.9704972228852683</c:v>
                </c:pt>
                <c:pt idx="28" formatCode="0.00">
                  <c:v>0.96725358811848217</c:v>
                </c:pt>
                <c:pt idx="29" formatCode="0.00">
                  <c:v>0.96283892504010571</c:v>
                </c:pt>
                <c:pt idx="30" formatCode="0.00">
                  <c:v>0.95820521516257817</c:v>
                </c:pt>
                <c:pt idx="31" formatCode="0.00">
                  <c:v>0.95286248973281185</c:v>
                </c:pt>
                <c:pt idx="32" formatCode="0.00">
                  <c:v>0.94637227234421684</c:v>
                </c:pt>
                <c:pt idx="33" formatCode="0.00">
                  <c:v>0.93760934151741859</c:v>
                </c:pt>
                <c:pt idx="34" formatCode="0.00">
                  <c:v>0.92747368943380737</c:v>
                </c:pt>
                <c:pt idx="35" formatCode="0.00">
                  <c:v>0.9184767739494607</c:v>
                </c:pt>
                <c:pt idx="36" formatCode="0.00">
                  <c:v>0.90601415413200359</c:v>
                </c:pt>
                <c:pt idx="37" formatCode="0.00">
                  <c:v>0.89048183076851273</c:v>
                </c:pt>
                <c:pt idx="38" formatCode="0.00">
                  <c:v>0.87050079534993363</c:v>
                </c:pt>
                <c:pt idx="39" formatCode="0.00">
                  <c:v>0.84787773322962889</c:v>
                </c:pt>
                <c:pt idx="40" formatCode="0.00">
                  <c:v>0.81808066614909791</c:v>
                </c:pt>
                <c:pt idx="41" formatCode="0.00">
                  <c:v>0.76806503399191817</c:v>
                </c:pt>
                <c:pt idx="42" formatCode="0.00">
                  <c:v>0.70492843361380919</c:v>
                </c:pt>
                <c:pt idx="43" formatCode="0.00">
                  <c:v>0.61452940741573703</c:v>
                </c:pt>
                <c:pt idx="44" formatCode="0.00">
                  <c:v>0.43443440496048713</c:v>
                </c:pt>
                <c:pt idx="45" formatCode="0.00">
                  <c:v>0.22376588706117664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793-4136-A5BE-010DF1AFF2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031360"/>
        <c:axId val="113031936"/>
      </c:scatterChart>
      <c:scatterChart>
        <c:scatterStyle val="smoothMarker"/>
        <c:varyColors val="0"/>
        <c:ser>
          <c:idx val="15"/>
          <c:order val="2"/>
          <c:spPr>
            <a:ln w="47625" cap="sq" cmpd="sng">
              <a:solidFill>
                <a:srgbClr val="CC66FF"/>
              </a:solidFill>
              <a:prstDash val="dash"/>
              <a:bevel/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filled!$R$5:$R$96</c:f>
              <c:numCache>
                <c:formatCode>0.00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793-4136-A5BE-010DF1AFF2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032512"/>
        <c:axId val="72122368"/>
      </c:scatterChart>
      <c:valAx>
        <c:axId val="113031360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 </a:t>
                </a:r>
                <a:r>
                  <a:rPr lang="en-US"/>
                  <a:t>p, kPa</a:t>
                </a:r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13031936"/>
        <c:crosses val="autoZero"/>
        <c:crossBetween val="midCat"/>
        <c:majorUnit val="100"/>
      </c:valAx>
      <c:valAx>
        <c:axId val="11303193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13031360"/>
        <c:crossesAt val="0"/>
        <c:crossBetween val="midCat"/>
      </c:valAx>
      <c:valAx>
        <c:axId val="113032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2122368"/>
        <c:crosses val="autoZero"/>
        <c:crossBetween val="midCat"/>
      </c:valAx>
      <c:valAx>
        <c:axId val="72122368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3200"/>
            </a:pPr>
            <a:endParaRPr lang="en-US"/>
          </a:p>
        </c:txPr>
        <c:crossAx val="113032512"/>
        <c:crosses val="max"/>
        <c:crossBetween val="midCat"/>
      </c:valAx>
      <c:spPr>
        <a:solidFill>
          <a:schemeClr val="bg1"/>
        </a:solidFill>
        <a:ln w="25400" cmpd="sng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44450">
              <a:solidFill>
                <a:srgbClr val="0000CC"/>
              </a:solidFill>
              <a:prstDash val="solid"/>
            </a:ln>
          </c:spPr>
          <c:marker>
            <c:symbol val="none"/>
          </c:marker>
          <c:xVal>
            <c:numRef>
              <c:f>filled!$A$5:$A$17</c:f>
              <c:numCache>
                <c:formatCode>General</c:formatCode>
                <c:ptCount val="13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</c:numCache>
            </c:numRef>
          </c:xVal>
          <c:yVal>
            <c:numRef>
              <c:f>filled!$C$5:$C$17</c:f>
              <c:numCache>
                <c:formatCode>0.00</c:formatCode>
                <c:ptCount val="13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791-4A85-BEE7-C4005FBB9E70}"/>
            </c:ext>
          </c:extLst>
        </c:ser>
        <c:ser>
          <c:idx val="2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filled!$F$5:$F$23</c:f>
              <c:numCache>
                <c:formatCode>General</c:formatCode>
                <c:ptCount val="19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</c:numCache>
            </c:numRef>
          </c:xVal>
          <c:yVal>
            <c:numRef>
              <c:f>filled!$H$5:$H$23</c:f>
              <c:numCache>
                <c:formatCode>0.00</c:formatCode>
                <c:ptCount val="19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791-4A85-BEE7-C4005FBB9E70}"/>
            </c:ext>
          </c:extLst>
        </c:ser>
        <c:ser>
          <c:idx val="9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filled!$K$5:$K$49</c:f>
              <c:numCache>
                <c:formatCode>General</c:formatCode>
                <c:ptCount val="45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</c:numCache>
            </c:numRef>
          </c:xVal>
          <c:yVal>
            <c:numRef>
              <c:f>filled!$M$5:$M$49</c:f>
              <c:numCache>
                <c:formatCode>0.00</c:formatCode>
                <c:ptCount val="45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791-4A85-BEE7-C4005FBB9E70}"/>
            </c:ext>
          </c:extLst>
        </c:ser>
        <c:ser>
          <c:idx val="10"/>
          <c:order val="3"/>
          <c:spPr>
            <a:ln w="44450">
              <a:solidFill>
                <a:srgbClr val="0000CC"/>
              </a:solidFill>
              <a:prstDash val="sysDash"/>
            </a:ln>
          </c:spPr>
          <c:marker>
            <c:symbol val="none"/>
          </c:marker>
          <c:xVal>
            <c:numRef>
              <c:f>filled!$A$17:$A$29</c:f>
              <c:numCache>
                <c:formatCode>General</c:formatCode>
                <c:ptCount val="13"/>
                <c:pt idx="0">
                  <c:v>258.24909207161124</c:v>
                </c:pt>
                <c:pt idx="1">
                  <c:v>242.27011508951406</c:v>
                </c:pt>
                <c:pt idx="2">
                  <c:v>220.45421994884907</c:v>
                </c:pt>
                <c:pt idx="3">
                  <c:v>198.36985933503837</c:v>
                </c:pt>
                <c:pt idx="4">
                  <c:v>176.30819693094628</c:v>
                </c:pt>
                <c:pt idx="5">
                  <c:v>154.89530690537083</c:v>
                </c:pt>
                <c:pt idx="6">
                  <c:v>132.6828388746803</c:v>
                </c:pt>
                <c:pt idx="7">
                  <c:v>112.35397698209718</c:v>
                </c:pt>
                <c:pt idx="8">
                  <c:v>90.295460358056246</c:v>
                </c:pt>
                <c:pt idx="9">
                  <c:v>67.85916879795397</c:v>
                </c:pt>
                <c:pt idx="10">
                  <c:v>44.580179028132989</c:v>
                </c:pt>
                <c:pt idx="11">
                  <c:v>22.537173913043478</c:v>
                </c:pt>
                <c:pt idx="12">
                  <c:v>3.2815856777493608</c:v>
                </c:pt>
              </c:numCache>
            </c:numRef>
          </c:xVal>
          <c:yVal>
            <c:numRef>
              <c:f>filled!$C$17:$C$29</c:f>
              <c:numCache>
                <c:formatCode>0.00</c:formatCode>
                <c:ptCount val="13"/>
                <c:pt idx="0">
                  <c:v>0.87089241651619298</c:v>
                </c:pt>
                <c:pt idx="1">
                  <c:v>0.85769223191973576</c:v>
                </c:pt>
                <c:pt idx="2">
                  <c:v>0.84835859182335693</c:v>
                </c:pt>
                <c:pt idx="3">
                  <c:v>0.83681746281601432</c:v>
                </c:pt>
                <c:pt idx="4">
                  <c:v>0.82212131569810787</c:v>
                </c:pt>
                <c:pt idx="5">
                  <c:v>0.79716304036389996</c:v>
                </c:pt>
                <c:pt idx="6">
                  <c:v>0.75940069025733792</c:v>
                </c:pt>
                <c:pt idx="7">
                  <c:v>0.71388276424019903</c:v>
                </c:pt>
                <c:pt idx="8">
                  <c:v>0.64484288879525453</c:v>
                </c:pt>
                <c:pt idx="9">
                  <c:v>0.54173944026626386</c:v>
                </c:pt>
                <c:pt idx="10">
                  <c:v>0.40162228813341849</c:v>
                </c:pt>
                <c:pt idx="11">
                  <c:v>0.17254617408356579</c:v>
                </c:pt>
                <c:pt idx="12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791-4A85-BEE7-C4005FBB9E70}"/>
            </c:ext>
          </c:extLst>
        </c:ser>
        <c:ser>
          <c:idx val="11"/>
          <c:order val="4"/>
          <c:spPr>
            <a:ln w="44450">
              <a:solidFill>
                <a:srgbClr val="00CC00"/>
              </a:solidFill>
              <a:prstDash val="sysDash"/>
            </a:ln>
          </c:spPr>
          <c:marker>
            <c:symbol val="none"/>
          </c:marker>
          <c:xVal>
            <c:numRef>
              <c:f>filled!$F$23:$F$42</c:f>
              <c:numCache>
                <c:formatCode>General</c:formatCode>
                <c:ptCount val="20"/>
                <c:pt idx="0">
                  <c:v>385.70961636828639</c:v>
                </c:pt>
                <c:pt idx="1">
                  <c:v>368.0770588235294</c:v>
                </c:pt>
                <c:pt idx="2">
                  <c:v>344.8597058823529</c:v>
                </c:pt>
                <c:pt idx="3">
                  <c:v>322.48166240409211</c:v>
                </c:pt>
                <c:pt idx="4">
                  <c:v>300.91019181585676</c:v>
                </c:pt>
                <c:pt idx="5">
                  <c:v>279.06556265984653</c:v>
                </c:pt>
                <c:pt idx="6">
                  <c:v>257.16222506393859</c:v>
                </c:pt>
                <c:pt idx="7">
                  <c:v>235.27740409207161</c:v>
                </c:pt>
                <c:pt idx="8">
                  <c:v>213.92769820971867</c:v>
                </c:pt>
                <c:pt idx="9">
                  <c:v>191.56554987212274</c:v>
                </c:pt>
                <c:pt idx="10">
                  <c:v>169.63515345268544</c:v>
                </c:pt>
                <c:pt idx="11">
                  <c:v>149.27083120204605</c:v>
                </c:pt>
                <c:pt idx="12">
                  <c:v>127.68026854219947</c:v>
                </c:pt>
                <c:pt idx="13">
                  <c:v>107.12</c:v>
                </c:pt>
                <c:pt idx="14">
                  <c:v>79.632941176470581</c:v>
                </c:pt>
                <c:pt idx="15">
                  <c:v>58.810434782608695</c:v>
                </c:pt>
                <c:pt idx="16">
                  <c:v>38.312237851662402</c:v>
                </c:pt>
                <c:pt idx="17">
                  <c:v>15.717365728900255</c:v>
                </c:pt>
                <c:pt idx="18">
                  <c:v>3.2397058823529408</c:v>
                </c:pt>
                <c:pt idx="19">
                  <c:v>3.0463682864450128</c:v>
                </c:pt>
              </c:numCache>
            </c:numRef>
          </c:xVal>
          <c:yVal>
            <c:numRef>
              <c:f>filled!$H$23:$H$42</c:f>
              <c:numCache>
                <c:formatCode>0.00</c:formatCode>
                <c:ptCount val="20"/>
                <c:pt idx="0">
                  <c:v>0.93853756668892285</c:v>
                </c:pt>
                <c:pt idx="1">
                  <c:v>0.92664547115385587</c:v>
                </c:pt>
                <c:pt idx="2">
                  <c:v>0.92170331380391435</c:v>
                </c:pt>
                <c:pt idx="3">
                  <c:v>0.92027098827372544</c:v>
                </c:pt>
                <c:pt idx="4">
                  <c:v>0.91631758929380347</c:v>
                </c:pt>
                <c:pt idx="5">
                  <c:v>0.9080391634349757</c:v>
                </c:pt>
                <c:pt idx="6">
                  <c:v>0.89817559461435548</c:v>
                </c:pt>
                <c:pt idx="7">
                  <c:v>0.89020309717531454</c:v>
                </c:pt>
                <c:pt idx="8">
                  <c:v>0.87727340825989664</c:v>
                </c:pt>
                <c:pt idx="9">
                  <c:v>0.85718478090412575</c:v>
                </c:pt>
                <c:pt idx="10">
                  <c:v>0.84022060611126426</c:v>
                </c:pt>
                <c:pt idx="11">
                  <c:v>0.81333512127990915</c:v>
                </c:pt>
                <c:pt idx="12">
                  <c:v>0.78134054023106059</c:v>
                </c:pt>
                <c:pt idx="13">
                  <c:v>0.71782678169787584</c:v>
                </c:pt>
                <c:pt idx="14">
                  <c:v>0.65866925918989638</c:v>
                </c:pt>
                <c:pt idx="15">
                  <c:v>0.5559455833939283</c:v>
                </c:pt>
                <c:pt idx="16">
                  <c:v>0.36756878740357196</c:v>
                </c:pt>
                <c:pt idx="17">
                  <c:v>0.20580739439186871</c:v>
                </c:pt>
                <c:pt idx="18">
                  <c:v>0.20373188501618059</c:v>
                </c:pt>
                <c:pt idx="19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791-4A85-BEE7-C4005FBB9E70}"/>
            </c:ext>
          </c:extLst>
        </c:ser>
        <c:ser>
          <c:idx val="12"/>
          <c:order val="5"/>
          <c:spPr>
            <a:ln w="4445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filled!$K$50:$K$95</c:f>
              <c:numCache>
                <c:formatCode>General</c:formatCode>
                <c:ptCount val="46"/>
                <c:pt idx="0">
                  <c:v>780</c:v>
                </c:pt>
                <c:pt idx="1">
                  <c:v>780</c:v>
                </c:pt>
                <c:pt idx="2">
                  <c:v>770</c:v>
                </c:pt>
                <c:pt idx="3">
                  <c:v>760</c:v>
                </c:pt>
                <c:pt idx="4">
                  <c:v>750</c:v>
                </c:pt>
                <c:pt idx="5">
                  <c:v>740</c:v>
                </c:pt>
                <c:pt idx="6">
                  <c:v>730</c:v>
                </c:pt>
                <c:pt idx="7">
                  <c:v>720</c:v>
                </c:pt>
                <c:pt idx="8">
                  <c:v>710</c:v>
                </c:pt>
                <c:pt idx="9">
                  <c:v>700</c:v>
                </c:pt>
                <c:pt idx="10">
                  <c:v>690</c:v>
                </c:pt>
                <c:pt idx="11">
                  <c:v>680</c:v>
                </c:pt>
                <c:pt idx="12">
                  <c:v>670</c:v>
                </c:pt>
                <c:pt idx="13">
                  <c:v>660</c:v>
                </c:pt>
                <c:pt idx="14">
                  <c:v>650</c:v>
                </c:pt>
                <c:pt idx="15">
                  <c:v>640</c:v>
                </c:pt>
                <c:pt idx="16">
                  <c:v>630</c:v>
                </c:pt>
                <c:pt idx="17">
                  <c:v>620</c:v>
                </c:pt>
                <c:pt idx="18">
                  <c:v>608.11084398976982</c:v>
                </c:pt>
                <c:pt idx="19">
                  <c:v>586.54964194373395</c:v>
                </c:pt>
                <c:pt idx="20">
                  <c:v>564.93767263427117</c:v>
                </c:pt>
                <c:pt idx="21">
                  <c:v>543.28792838874665</c:v>
                </c:pt>
                <c:pt idx="22">
                  <c:v>520.84338874680293</c:v>
                </c:pt>
                <c:pt idx="23">
                  <c:v>498.58466751918161</c:v>
                </c:pt>
                <c:pt idx="24">
                  <c:v>476.51801790281326</c:v>
                </c:pt>
                <c:pt idx="25">
                  <c:v>454.05025575447576</c:v>
                </c:pt>
                <c:pt idx="26">
                  <c:v>432.36112531969309</c:v>
                </c:pt>
                <c:pt idx="27">
                  <c:v>409.93759590792843</c:v>
                </c:pt>
                <c:pt idx="28">
                  <c:v>388.23101023017898</c:v>
                </c:pt>
                <c:pt idx="29">
                  <c:v>366.23043478260871</c:v>
                </c:pt>
                <c:pt idx="30">
                  <c:v>344.29492327365728</c:v>
                </c:pt>
                <c:pt idx="31">
                  <c:v>322.66374680306905</c:v>
                </c:pt>
                <c:pt idx="32">
                  <c:v>299.66432225063937</c:v>
                </c:pt>
                <c:pt idx="33">
                  <c:v>277.22731457800512</c:v>
                </c:pt>
                <c:pt idx="34">
                  <c:v>255.42008951406646</c:v>
                </c:pt>
                <c:pt idx="35">
                  <c:v>234.31934782608695</c:v>
                </c:pt>
                <c:pt idx="36">
                  <c:v>210.99722506393863</c:v>
                </c:pt>
                <c:pt idx="37">
                  <c:v>189.6898081841432</c:v>
                </c:pt>
                <c:pt idx="38">
                  <c:v>167.09630434782608</c:v>
                </c:pt>
                <c:pt idx="39">
                  <c:v>146.18134271099746</c:v>
                </c:pt>
                <c:pt idx="40">
                  <c:v>124.22250639386188</c:v>
                </c:pt>
                <c:pt idx="41">
                  <c:v>100.43228900255754</c:v>
                </c:pt>
                <c:pt idx="42">
                  <c:v>78.024565217391299</c:v>
                </c:pt>
                <c:pt idx="43">
                  <c:v>56.976023017902811</c:v>
                </c:pt>
                <c:pt idx="44">
                  <c:v>36.14126598465473</c:v>
                </c:pt>
                <c:pt idx="45">
                  <c:v>13.324769820971868</c:v>
                </c:pt>
              </c:numCache>
            </c:numRef>
          </c:xVal>
          <c:yVal>
            <c:numRef>
              <c:f>filled!$M$50:$M$95</c:f>
              <c:numCache>
                <c:formatCode>General</c:formatCode>
                <c:ptCount val="4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 formatCode="0.00">
                  <c:v>0.99205463581744924</c:v>
                </c:pt>
                <c:pt idx="19" formatCode="0.00">
                  <c:v>0.98749584288949599</c:v>
                </c:pt>
                <c:pt idx="20" formatCode="0.00">
                  <c:v>0.9852785028417046</c:v>
                </c:pt>
                <c:pt idx="21" formatCode="0.00">
                  <c:v>0.98339421607764954</c:v>
                </c:pt>
                <c:pt idx="22" formatCode="0.00">
                  <c:v>0.98151279836475858</c:v>
                </c:pt>
                <c:pt idx="23" formatCode="0.00">
                  <c:v>0.97954706181752571</c:v>
                </c:pt>
                <c:pt idx="24" formatCode="0.00">
                  <c:v>0.97906832174439218</c:v>
                </c:pt>
                <c:pt idx="25" formatCode="0.00">
                  <c:v>0.97735279677569309</c:v>
                </c:pt>
                <c:pt idx="26" formatCode="0.00">
                  <c:v>0.97440520081861925</c:v>
                </c:pt>
                <c:pt idx="27" formatCode="0.00">
                  <c:v>0.9704972228852683</c:v>
                </c:pt>
                <c:pt idx="28" formatCode="0.00">
                  <c:v>0.96725358811848217</c:v>
                </c:pt>
                <c:pt idx="29" formatCode="0.00">
                  <c:v>0.96283892504010571</c:v>
                </c:pt>
                <c:pt idx="30" formatCode="0.00">
                  <c:v>0.95820521516257817</c:v>
                </c:pt>
                <c:pt idx="31" formatCode="0.00">
                  <c:v>0.95286248973281185</c:v>
                </c:pt>
                <c:pt idx="32" formatCode="0.00">
                  <c:v>0.94637227234421684</c:v>
                </c:pt>
                <c:pt idx="33" formatCode="0.00">
                  <c:v>0.93760934151741859</c:v>
                </c:pt>
                <c:pt idx="34" formatCode="0.00">
                  <c:v>0.92747368943380737</c:v>
                </c:pt>
                <c:pt idx="35" formatCode="0.00">
                  <c:v>0.9184767739494607</c:v>
                </c:pt>
                <c:pt idx="36" formatCode="0.00">
                  <c:v>0.90601415413200359</c:v>
                </c:pt>
                <c:pt idx="37" formatCode="0.00">
                  <c:v>0.89048183076851273</c:v>
                </c:pt>
                <c:pt idx="38" formatCode="0.00">
                  <c:v>0.87050079534993363</c:v>
                </c:pt>
                <c:pt idx="39" formatCode="0.00">
                  <c:v>0.84787773322962889</c:v>
                </c:pt>
                <c:pt idx="40" formatCode="0.00">
                  <c:v>0.81808066614909791</c:v>
                </c:pt>
                <c:pt idx="41" formatCode="0.00">
                  <c:v>0.76806503399191817</c:v>
                </c:pt>
                <c:pt idx="42" formatCode="0.00">
                  <c:v>0.70492843361380919</c:v>
                </c:pt>
                <c:pt idx="43" formatCode="0.00">
                  <c:v>0.61452940741573703</c:v>
                </c:pt>
                <c:pt idx="44" formatCode="0.00">
                  <c:v>0.43443440496048713</c:v>
                </c:pt>
                <c:pt idx="45" formatCode="0.00">
                  <c:v>0.22376588706117664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791-4A85-BEE7-C4005FBB9E70}"/>
            </c:ext>
          </c:extLst>
        </c:ser>
        <c:ser>
          <c:idx val="13"/>
          <c:order val="6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xVal>
            <c:numRef>
              <c:f>filled!$A$5:$A$29</c:f>
              <c:numCache>
                <c:formatCode>General</c:formatCode>
                <c:ptCount val="25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  <c:pt idx="13">
                  <c:v>242.27011508951406</c:v>
                </c:pt>
                <c:pt idx="14">
                  <c:v>220.45421994884907</c:v>
                </c:pt>
                <c:pt idx="15">
                  <c:v>198.36985933503837</c:v>
                </c:pt>
                <c:pt idx="16">
                  <c:v>176.30819693094628</c:v>
                </c:pt>
                <c:pt idx="17">
                  <c:v>154.89530690537083</c:v>
                </c:pt>
                <c:pt idx="18">
                  <c:v>132.6828388746803</c:v>
                </c:pt>
                <c:pt idx="19">
                  <c:v>112.35397698209718</c:v>
                </c:pt>
                <c:pt idx="20">
                  <c:v>90.295460358056246</c:v>
                </c:pt>
                <c:pt idx="21">
                  <c:v>67.85916879795397</c:v>
                </c:pt>
                <c:pt idx="22">
                  <c:v>44.580179028132989</c:v>
                </c:pt>
                <c:pt idx="23">
                  <c:v>22.537173913043478</c:v>
                </c:pt>
                <c:pt idx="24">
                  <c:v>3.2815856777493608</c:v>
                </c:pt>
              </c:numCache>
            </c:numRef>
          </c:xVal>
          <c:yVal>
            <c:numRef>
              <c:f>filled!$C$5:$C$29</c:f>
              <c:numCache>
                <c:formatCode>0.00</c:formatCode>
                <c:ptCount val="25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  <c:pt idx="13">
                  <c:v>0.85769223191973576</c:v>
                </c:pt>
                <c:pt idx="14">
                  <c:v>0.84835859182335693</c:v>
                </c:pt>
                <c:pt idx="15">
                  <c:v>0.83681746281601432</c:v>
                </c:pt>
                <c:pt idx="16">
                  <c:v>0.82212131569810787</c:v>
                </c:pt>
                <c:pt idx="17">
                  <c:v>0.79716304036389996</c:v>
                </c:pt>
                <c:pt idx="18">
                  <c:v>0.75940069025733792</c:v>
                </c:pt>
                <c:pt idx="19">
                  <c:v>0.71388276424019903</c:v>
                </c:pt>
                <c:pt idx="20">
                  <c:v>0.64484288879525453</c:v>
                </c:pt>
                <c:pt idx="21">
                  <c:v>0.54173944026626386</c:v>
                </c:pt>
                <c:pt idx="22">
                  <c:v>0.40162228813341849</c:v>
                </c:pt>
                <c:pt idx="23">
                  <c:v>0.17254617408356579</c:v>
                </c:pt>
                <c:pt idx="24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791-4A85-BEE7-C4005FBB9E70}"/>
            </c:ext>
          </c:extLst>
        </c:ser>
        <c:ser>
          <c:idx val="14"/>
          <c:order val="7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filled!$F$5:$F$42</c:f>
              <c:numCache>
                <c:formatCode>General</c:formatCode>
                <c:ptCount val="38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  <c:pt idx="19">
                  <c:v>368.0770588235294</c:v>
                </c:pt>
                <c:pt idx="20">
                  <c:v>344.8597058823529</c:v>
                </c:pt>
                <c:pt idx="21">
                  <c:v>322.48166240409211</c:v>
                </c:pt>
                <c:pt idx="22">
                  <c:v>300.91019181585676</c:v>
                </c:pt>
                <c:pt idx="23">
                  <c:v>279.06556265984653</c:v>
                </c:pt>
                <c:pt idx="24">
                  <c:v>257.16222506393859</c:v>
                </c:pt>
                <c:pt idx="25">
                  <c:v>235.27740409207161</c:v>
                </c:pt>
                <c:pt idx="26">
                  <c:v>213.92769820971867</c:v>
                </c:pt>
                <c:pt idx="27">
                  <c:v>191.56554987212274</c:v>
                </c:pt>
                <c:pt idx="28">
                  <c:v>169.63515345268544</c:v>
                </c:pt>
                <c:pt idx="29">
                  <c:v>149.27083120204605</c:v>
                </c:pt>
                <c:pt idx="30">
                  <c:v>127.68026854219947</c:v>
                </c:pt>
                <c:pt idx="31">
                  <c:v>107.12</c:v>
                </c:pt>
                <c:pt idx="32">
                  <c:v>79.632941176470581</c:v>
                </c:pt>
                <c:pt idx="33">
                  <c:v>58.810434782608695</c:v>
                </c:pt>
                <c:pt idx="34">
                  <c:v>38.312237851662402</c:v>
                </c:pt>
                <c:pt idx="35">
                  <c:v>15.717365728900255</c:v>
                </c:pt>
                <c:pt idx="36">
                  <c:v>3.2397058823529408</c:v>
                </c:pt>
                <c:pt idx="37">
                  <c:v>3.0463682864450128</c:v>
                </c:pt>
              </c:numCache>
            </c:numRef>
          </c:xVal>
          <c:yVal>
            <c:numRef>
              <c:f>filled!$H$5:$H$42</c:f>
              <c:numCache>
                <c:formatCode>0.00</c:formatCode>
                <c:ptCount val="38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  <c:pt idx="19">
                  <c:v>0.92664547115385587</c:v>
                </c:pt>
                <c:pt idx="20">
                  <c:v>0.92170331380391435</c:v>
                </c:pt>
                <c:pt idx="21">
                  <c:v>0.92027098827372544</c:v>
                </c:pt>
                <c:pt idx="22">
                  <c:v>0.91631758929380347</c:v>
                </c:pt>
                <c:pt idx="23">
                  <c:v>0.9080391634349757</c:v>
                </c:pt>
                <c:pt idx="24">
                  <c:v>0.89817559461435548</c:v>
                </c:pt>
                <c:pt idx="25">
                  <c:v>0.89020309717531454</c:v>
                </c:pt>
                <c:pt idx="26">
                  <c:v>0.87727340825989664</c:v>
                </c:pt>
                <c:pt idx="27">
                  <c:v>0.85718478090412575</c:v>
                </c:pt>
                <c:pt idx="28">
                  <c:v>0.84022060611126426</c:v>
                </c:pt>
                <c:pt idx="29">
                  <c:v>0.81333512127990915</c:v>
                </c:pt>
                <c:pt idx="30">
                  <c:v>0.78134054023106059</c:v>
                </c:pt>
                <c:pt idx="31">
                  <c:v>0.71782678169787584</c:v>
                </c:pt>
                <c:pt idx="32">
                  <c:v>0.65866925918989638</c:v>
                </c:pt>
                <c:pt idx="33">
                  <c:v>0.5559455833939283</c:v>
                </c:pt>
                <c:pt idx="34">
                  <c:v>0.36756878740357196</c:v>
                </c:pt>
                <c:pt idx="35">
                  <c:v>0.20580739439186871</c:v>
                </c:pt>
                <c:pt idx="36">
                  <c:v>0.20373188501618059</c:v>
                </c:pt>
                <c:pt idx="37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791-4A85-BEE7-C4005FBB9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27552"/>
        <c:axId val="72128128"/>
      </c:scatterChart>
      <c:scatterChart>
        <c:scatterStyle val="smoothMarker"/>
        <c:varyColors val="0"/>
        <c:ser>
          <c:idx val="15"/>
          <c:order val="8"/>
          <c:spPr>
            <a:ln w="50800" cap="sq" cmpd="sng">
              <a:solidFill>
                <a:srgbClr val="CC66FF"/>
              </a:solidFill>
              <a:prstDash val="lgDashDot"/>
              <a:bevel/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filled!$R$5:$R$96</c:f>
              <c:numCache>
                <c:formatCode>0.00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791-4A85-BEE7-C4005FBB9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28704"/>
        <c:axId val="72129280"/>
      </c:scatterChart>
      <c:valAx>
        <c:axId val="72127552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 </a:t>
                </a:r>
                <a:r>
                  <a:rPr lang="en-US"/>
                  <a:t>p, kPa</a:t>
                </a:r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72128128"/>
        <c:crosses val="autoZero"/>
        <c:crossBetween val="midCat"/>
        <c:majorUnit val="100"/>
      </c:valAx>
      <c:valAx>
        <c:axId val="7212812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72127552"/>
        <c:crossesAt val="0"/>
        <c:crossBetween val="midCat"/>
      </c:valAx>
      <c:valAx>
        <c:axId val="72128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2129280"/>
        <c:crosses val="autoZero"/>
        <c:crossBetween val="midCat"/>
      </c:valAx>
      <c:valAx>
        <c:axId val="72129280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crossAx val="72128704"/>
        <c:crosses val="max"/>
        <c:crossBetween val="midCat"/>
      </c:valAx>
      <c:spPr>
        <a:noFill/>
        <a:ln w="25400" cmpd="sng"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9"/>
          <c:order val="0"/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filled!$K$5:$K$49</c:f>
              <c:numCache>
                <c:formatCode>General</c:formatCode>
                <c:ptCount val="45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</c:numCache>
            </c:numRef>
          </c:xVal>
          <c:yVal>
            <c:numRef>
              <c:f>filled!$M$5:$M$49</c:f>
              <c:numCache>
                <c:formatCode>0.00</c:formatCode>
                <c:ptCount val="45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79-464A-8F85-D7788A3DC16F}"/>
            </c:ext>
          </c:extLst>
        </c:ser>
        <c:ser>
          <c:idx val="12"/>
          <c:order val="1"/>
          <c:spPr>
            <a:ln w="50800">
              <a:solidFill>
                <a:srgbClr val="FF0000"/>
              </a:solidFill>
              <a:prstDash val="sysDot"/>
            </a:ln>
          </c:spPr>
          <c:marker>
            <c:symbol val="none"/>
          </c:marker>
          <c:xVal>
            <c:numRef>
              <c:f>filled!$K$50:$K$95</c:f>
              <c:numCache>
                <c:formatCode>General</c:formatCode>
                <c:ptCount val="46"/>
                <c:pt idx="0">
                  <c:v>780</c:v>
                </c:pt>
                <c:pt idx="1">
                  <c:v>780</c:v>
                </c:pt>
                <c:pt idx="2">
                  <c:v>770</c:v>
                </c:pt>
                <c:pt idx="3">
                  <c:v>760</c:v>
                </c:pt>
                <c:pt idx="4">
                  <c:v>750</c:v>
                </c:pt>
                <c:pt idx="5">
                  <c:v>740</c:v>
                </c:pt>
                <c:pt idx="6">
                  <c:v>730</c:v>
                </c:pt>
                <c:pt idx="7">
                  <c:v>720</c:v>
                </c:pt>
                <c:pt idx="8">
                  <c:v>710</c:v>
                </c:pt>
                <c:pt idx="9">
                  <c:v>700</c:v>
                </c:pt>
                <c:pt idx="10">
                  <c:v>690</c:v>
                </c:pt>
                <c:pt idx="11">
                  <c:v>680</c:v>
                </c:pt>
                <c:pt idx="12">
                  <c:v>670</c:v>
                </c:pt>
                <c:pt idx="13">
                  <c:v>660</c:v>
                </c:pt>
                <c:pt idx="14">
                  <c:v>650</c:v>
                </c:pt>
                <c:pt idx="15">
                  <c:v>640</c:v>
                </c:pt>
                <c:pt idx="16">
                  <c:v>630</c:v>
                </c:pt>
                <c:pt idx="17">
                  <c:v>620</c:v>
                </c:pt>
                <c:pt idx="18">
                  <c:v>608.11084398976982</c:v>
                </c:pt>
                <c:pt idx="19">
                  <c:v>586.54964194373395</c:v>
                </c:pt>
                <c:pt idx="20">
                  <c:v>564.93767263427117</c:v>
                </c:pt>
                <c:pt idx="21">
                  <c:v>543.28792838874665</c:v>
                </c:pt>
                <c:pt idx="22">
                  <c:v>520.84338874680293</c:v>
                </c:pt>
                <c:pt idx="23">
                  <c:v>498.58466751918161</c:v>
                </c:pt>
                <c:pt idx="24">
                  <c:v>476.51801790281326</c:v>
                </c:pt>
                <c:pt idx="25">
                  <c:v>454.05025575447576</c:v>
                </c:pt>
                <c:pt idx="26">
                  <c:v>432.36112531969309</c:v>
                </c:pt>
                <c:pt idx="27">
                  <c:v>409.93759590792843</c:v>
                </c:pt>
                <c:pt idx="28">
                  <c:v>388.23101023017898</c:v>
                </c:pt>
                <c:pt idx="29">
                  <c:v>366.23043478260871</c:v>
                </c:pt>
                <c:pt idx="30">
                  <c:v>344.29492327365728</c:v>
                </c:pt>
                <c:pt idx="31">
                  <c:v>322.66374680306905</c:v>
                </c:pt>
                <c:pt idx="32">
                  <c:v>299.66432225063937</c:v>
                </c:pt>
                <c:pt idx="33">
                  <c:v>277.22731457800512</c:v>
                </c:pt>
                <c:pt idx="34">
                  <c:v>255.42008951406646</c:v>
                </c:pt>
                <c:pt idx="35">
                  <c:v>234.31934782608695</c:v>
                </c:pt>
                <c:pt idx="36">
                  <c:v>210.99722506393863</c:v>
                </c:pt>
                <c:pt idx="37">
                  <c:v>189.6898081841432</c:v>
                </c:pt>
                <c:pt idx="38">
                  <c:v>167.09630434782608</c:v>
                </c:pt>
                <c:pt idx="39">
                  <c:v>146.18134271099746</c:v>
                </c:pt>
                <c:pt idx="40">
                  <c:v>124.22250639386188</c:v>
                </c:pt>
                <c:pt idx="41">
                  <c:v>100.43228900255754</c:v>
                </c:pt>
                <c:pt idx="42">
                  <c:v>78.024565217391299</c:v>
                </c:pt>
                <c:pt idx="43">
                  <c:v>56.976023017902811</c:v>
                </c:pt>
                <c:pt idx="44">
                  <c:v>36.14126598465473</c:v>
                </c:pt>
                <c:pt idx="45">
                  <c:v>13.324769820971868</c:v>
                </c:pt>
              </c:numCache>
            </c:numRef>
          </c:xVal>
          <c:yVal>
            <c:numRef>
              <c:f>filled!$M$50:$M$95</c:f>
              <c:numCache>
                <c:formatCode>General</c:formatCode>
                <c:ptCount val="4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 formatCode="0.00">
                  <c:v>0.99205463581744924</c:v>
                </c:pt>
                <c:pt idx="19" formatCode="0.00">
                  <c:v>0.98749584288949599</c:v>
                </c:pt>
                <c:pt idx="20" formatCode="0.00">
                  <c:v>0.9852785028417046</c:v>
                </c:pt>
                <c:pt idx="21" formatCode="0.00">
                  <c:v>0.98339421607764954</c:v>
                </c:pt>
                <c:pt idx="22" formatCode="0.00">
                  <c:v>0.98151279836475858</c:v>
                </c:pt>
                <c:pt idx="23" formatCode="0.00">
                  <c:v>0.97954706181752571</c:v>
                </c:pt>
                <c:pt idx="24" formatCode="0.00">
                  <c:v>0.97906832174439218</c:v>
                </c:pt>
                <c:pt idx="25" formatCode="0.00">
                  <c:v>0.97735279677569309</c:v>
                </c:pt>
                <c:pt idx="26" formatCode="0.00">
                  <c:v>0.97440520081861925</c:v>
                </c:pt>
                <c:pt idx="27" formatCode="0.00">
                  <c:v>0.9704972228852683</c:v>
                </c:pt>
                <c:pt idx="28" formatCode="0.00">
                  <c:v>0.96725358811848217</c:v>
                </c:pt>
                <c:pt idx="29" formatCode="0.00">
                  <c:v>0.96283892504010571</c:v>
                </c:pt>
                <c:pt idx="30" formatCode="0.00">
                  <c:v>0.95820521516257817</c:v>
                </c:pt>
                <c:pt idx="31" formatCode="0.00">
                  <c:v>0.95286248973281185</c:v>
                </c:pt>
                <c:pt idx="32" formatCode="0.00">
                  <c:v>0.94637227234421684</c:v>
                </c:pt>
                <c:pt idx="33" formatCode="0.00">
                  <c:v>0.93760934151741859</c:v>
                </c:pt>
                <c:pt idx="34" formatCode="0.00">
                  <c:v>0.92747368943380737</c:v>
                </c:pt>
                <c:pt idx="35" formatCode="0.00">
                  <c:v>0.9184767739494607</c:v>
                </c:pt>
                <c:pt idx="36" formatCode="0.00">
                  <c:v>0.90601415413200359</c:v>
                </c:pt>
                <c:pt idx="37" formatCode="0.00">
                  <c:v>0.89048183076851273</c:v>
                </c:pt>
                <c:pt idx="38" formatCode="0.00">
                  <c:v>0.87050079534993363</c:v>
                </c:pt>
                <c:pt idx="39" formatCode="0.00">
                  <c:v>0.84787773322962889</c:v>
                </c:pt>
                <c:pt idx="40" formatCode="0.00">
                  <c:v>0.81808066614909791</c:v>
                </c:pt>
                <c:pt idx="41" formatCode="0.00">
                  <c:v>0.76806503399191817</c:v>
                </c:pt>
                <c:pt idx="42" formatCode="0.00">
                  <c:v>0.70492843361380919</c:v>
                </c:pt>
                <c:pt idx="43" formatCode="0.00">
                  <c:v>0.61452940741573703</c:v>
                </c:pt>
                <c:pt idx="44" formatCode="0.00">
                  <c:v>0.43443440496048713</c:v>
                </c:pt>
                <c:pt idx="45" formatCode="0.00">
                  <c:v>0.22376588706117664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79-464A-8F85-D7788A3DC1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297024"/>
        <c:axId val="168299904"/>
      </c:scatterChart>
      <c:scatterChart>
        <c:scatterStyle val="smoothMarker"/>
        <c:varyColors val="0"/>
        <c:ser>
          <c:idx val="15"/>
          <c:order val="2"/>
          <c:spPr>
            <a:ln w="38100" cap="sq" cmpd="sng">
              <a:solidFill>
                <a:srgbClr val="CC66FF"/>
              </a:solidFill>
              <a:prstDash val="dash"/>
              <a:bevel/>
            </a:ln>
          </c:spPr>
          <c:marker>
            <c:symbol val="none"/>
          </c:marker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filled!$R$5:$R$96</c:f>
              <c:numCache>
                <c:formatCode>0.00</c:formatCode>
                <c:ptCount val="92"/>
                <c:pt idx="0">
                  <c:v>0.34374696933663806</c:v>
                </c:pt>
                <c:pt idx="1">
                  <c:v>0.2770463805195939</c:v>
                </c:pt>
                <c:pt idx="2">
                  <c:v>0.18411271343630892</c:v>
                </c:pt>
                <c:pt idx="3">
                  <c:v>0.11745664874490214</c:v>
                </c:pt>
                <c:pt idx="4">
                  <c:v>6.8945313630529914E-2</c:v>
                </c:pt>
                <c:pt idx="5">
                  <c:v>3.4233949354724125E-2</c:v>
                </c:pt>
                <c:pt idx="6">
                  <c:v>1.0707038168926264E-2</c:v>
                </c:pt>
                <c:pt idx="7">
                  <c:v>3.37826329200408E-3</c:v>
                </c:pt>
                <c:pt idx="8">
                  <c:v>1.212559433086513E-2</c:v>
                </c:pt>
                <c:pt idx="9">
                  <c:v>1.6634395042990358E-2</c:v>
                </c:pt>
                <c:pt idx="10">
                  <c:v>1.8151637057522541E-2</c:v>
                </c:pt>
                <c:pt idx="11">
                  <c:v>1.7790440269815688E-2</c:v>
                </c:pt>
                <c:pt idx="12">
                  <c:v>1.6260470511182623E-2</c:v>
                </c:pt>
                <c:pt idx="13">
                  <c:v>1.4361112870507675E-2</c:v>
                </c:pt>
                <c:pt idx="14">
                  <c:v>1.2106953126454822E-2</c:v>
                </c:pt>
                <c:pt idx="15">
                  <c:v>1.016573080103278E-2</c:v>
                </c:pt>
                <c:pt idx="16">
                  <c:v>8.4587769788186939E-3</c:v>
                </c:pt>
                <c:pt idx="17">
                  <c:v>7.0880770656516212E-3</c:v>
                </c:pt>
                <c:pt idx="18">
                  <c:v>6.0436346426282483E-3</c:v>
                </c:pt>
                <c:pt idx="19">
                  <c:v>5.3273200577557134E-3</c:v>
                </c:pt>
                <c:pt idx="20">
                  <c:v>4.8207095835262059E-3</c:v>
                </c:pt>
                <c:pt idx="21">
                  <c:v>4.5764451832885911E-3</c:v>
                </c:pt>
                <c:pt idx="22">
                  <c:v>4.5111413599134842E-3</c:v>
                </c:pt>
                <c:pt idx="23">
                  <c:v>4.6326896466668543E-3</c:v>
                </c:pt>
                <c:pt idx="24">
                  <c:v>4.9499867999549529E-3</c:v>
                </c:pt>
                <c:pt idx="25">
                  <c:v>5.5569746396164632E-3</c:v>
                </c:pt>
                <c:pt idx="26">
                  <c:v>6.3938555588816115E-3</c:v>
                </c:pt>
                <c:pt idx="27">
                  <c:v>7.6202723381531001E-3</c:v>
                </c:pt>
                <c:pt idx="28">
                  <c:v>9.2436930165318287E-3</c:v>
                </c:pt>
                <c:pt idx="29">
                  <c:v>1.1283899648793394E-2</c:v>
                </c:pt>
                <c:pt idx="30">
                  <c:v>1.1325970475006386E-2</c:v>
                </c:pt>
                <c:pt idx="31">
                  <c:v>1.2008222310406325E-2</c:v>
                </c:pt>
                <c:pt idx="32">
                  <c:v>1.3155798437511024E-2</c:v>
                </c:pt>
                <c:pt idx="33">
                  <c:v>1.4386588422408586E-2</c:v>
                </c:pt>
                <c:pt idx="34">
                  <c:v>1.5690681879096502E-2</c:v>
                </c:pt>
                <c:pt idx="35">
                  <c:v>1.7054037913605491E-2</c:v>
                </c:pt>
                <c:pt idx="36">
                  <c:v>1.8457887055918221E-2</c:v>
                </c:pt>
                <c:pt idx="37">
                  <c:v>1.9878100000013887E-2</c:v>
                </c:pt>
                <c:pt idx="38">
                  <c:v>2.1284523151876122E-2</c:v>
                </c:pt>
                <c:pt idx="39">
                  <c:v>2.2640280985591232E-2</c:v>
                </c:pt>
                <c:pt idx="40">
                  <c:v>2.3901045207089133E-2</c:v>
                </c:pt>
                <c:pt idx="41">
                  <c:v>2.5014270726400056E-2</c:v>
                </c:pt>
                <c:pt idx="42">
                  <c:v>2.5918398437486445E-2</c:v>
                </c:pt>
                <c:pt idx="43">
                  <c:v>2.6542024806412989E-2</c:v>
                </c:pt>
                <c:pt idx="44">
                  <c:v>2.680303826709185E-2</c:v>
                </c:pt>
                <c:pt idx="45">
                  <c:v>2.6607722425603164E-2</c:v>
                </c:pt>
                <c:pt idx="46">
                  <c:v>2.6607722425603164E-2</c:v>
                </c:pt>
                <c:pt idx="47">
                  <c:v>2.680303826709185E-2</c:v>
                </c:pt>
                <c:pt idx="48">
                  <c:v>2.6542024806412989E-2</c:v>
                </c:pt>
                <c:pt idx="49">
                  <c:v>2.5918398437486445E-2</c:v>
                </c:pt>
                <c:pt idx="50">
                  <c:v>2.5014270726400056E-2</c:v>
                </c:pt>
                <c:pt idx="51">
                  <c:v>2.3901045207089133E-2</c:v>
                </c:pt>
                <c:pt idx="52">
                  <c:v>2.2640280985591232E-2</c:v>
                </c:pt>
                <c:pt idx="53">
                  <c:v>2.1284523151876122E-2</c:v>
                </c:pt>
                <c:pt idx="54">
                  <c:v>1.9878100000013887E-2</c:v>
                </c:pt>
                <c:pt idx="55">
                  <c:v>1.8457887055918221E-2</c:v>
                </c:pt>
                <c:pt idx="56">
                  <c:v>1.7054037913605491E-2</c:v>
                </c:pt>
                <c:pt idx="57">
                  <c:v>1.5690681879096502E-2</c:v>
                </c:pt>
                <c:pt idx="58">
                  <c:v>1.4386588422408586E-2</c:v>
                </c:pt>
                <c:pt idx="59">
                  <c:v>1.3155798437511024E-2</c:v>
                </c:pt>
                <c:pt idx="60">
                  <c:v>1.2008222310406325E-2</c:v>
                </c:pt>
                <c:pt idx="61">
                  <c:v>1.0950204795091345E-2</c:v>
                </c:pt>
                <c:pt idx="62">
                  <c:v>9.9850566975989707E-3</c:v>
                </c:pt>
                <c:pt idx="63">
                  <c:v>8.9593529344274003E-3</c:v>
                </c:pt>
                <c:pt idx="64">
                  <c:v>7.4267012525108811E-3</c:v>
                </c:pt>
                <c:pt idx="65">
                  <c:v>6.2792775802380518E-3</c:v>
                </c:pt>
                <c:pt idx="66">
                  <c:v>5.4653262993502594E-3</c:v>
                </c:pt>
                <c:pt idx="67">
                  <c:v>4.9144500747275721E-3</c:v>
                </c:pt>
                <c:pt idx="68">
                  <c:v>4.6094663759448373E-3</c:v>
                </c:pt>
                <c:pt idx="69">
                  <c:v>4.5091693548369172E-3</c:v>
                </c:pt>
                <c:pt idx="70">
                  <c:v>4.6003432821679624E-3</c:v>
                </c:pt>
                <c:pt idx="71">
                  <c:v>4.882386809356376E-3</c:v>
                </c:pt>
                <c:pt idx="72">
                  <c:v>5.4028724955901275E-3</c:v>
                </c:pt>
                <c:pt idx="73">
                  <c:v>6.1668408613826386E-3</c:v>
                </c:pt>
                <c:pt idx="74">
                  <c:v>7.2414560337965561E-3</c:v>
                </c:pt>
                <c:pt idx="75">
                  <c:v>8.638753873925431E-3</c:v>
                </c:pt>
                <c:pt idx="76">
                  <c:v>1.0328364769548237E-2</c:v>
                </c:pt>
                <c:pt idx="77">
                  <c:v>1.2397697315233103E-2</c:v>
                </c:pt>
                <c:pt idx="78">
                  <c:v>1.4533032731495421E-2</c:v>
                </c:pt>
                <c:pt idx="79">
                  <c:v>1.6458492860372376E-2</c:v>
                </c:pt>
                <c:pt idx="80">
                  <c:v>1.7809210027740052E-2</c:v>
                </c:pt>
                <c:pt idx="81">
                  <c:v>1.8087451616111583E-2</c:v>
                </c:pt>
                <c:pt idx="82">
                  <c:v>1.6436896834424175E-2</c:v>
                </c:pt>
                <c:pt idx="83">
                  <c:v>1.1576289308754317E-2</c:v>
                </c:pt>
                <c:pt idx="84">
                  <c:v>2.936432381365206E-3</c:v>
                </c:pt>
                <c:pt idx="85">
                  <c:v>1.2113956792209502E-2</c:v>
                </c:pt>
                <c:pt idx="86">
                  <c:v>3.7818300287407958E-2</c:v>
                </c:pt>
                <c:pt idx="87">
                  <c:v>7.3929774560355876E-2</c:v>
                </c:pt>
                <c:pt idx="88">
                  <c:v>0.12148512623405339</c:v>
                </c:pt>
                <c:pt idx="89">
                  <c:v>0.18495223693966106</c:v>
                </c:pt>
                <c:pt idx="90">
                  <c:v>0.27774748716063585</c:v>
                </c:pt>
                <c:pt idx="91">
                  <c:v>0.3423644687656201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379-464A-8F85-D7788A3DC1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301056"/>
        <c:axId val="168301632"/>
      </c:scatterChart>
      <c:valAx>
        <c:axId val="168297024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 p, kPa</a:t>
                </a:r>
              </a:p>
            </c:rich>
          </c:tx>
          <c:layout>
            <c:manualLayout>
              <c:xMode val="edge"/>
              <c:yMode val="edge"/>
              <c:x val="0.38267047619047617"/>
              <c:y val="0.9237478703703703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168299904"/>
        <c:crosses val="autoZero"/>
        <c:crossBetween val="midCat"/>
        <c:majorUnit val="100"/>
      </c:valAx>
      <c:valAx>
        <c:axId val="16829990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68297024"/>
        <c:crossesAt val="0"/>
        <c:crossBetween val="midCat"/>
      </c:valAx>
      <c:valAx>
        <c:axId val="168301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68301632"/>
        <c:crosses val="autoZero"/>
        <c:crossBetween val="midCat"/>
      </c:valAx>
      <c:valAx>
        <c:axId val="168301632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lv-LV"/>
                  <a:t>∆</a:t>
                </a:r>
                <a:r>
                  <a:rPr lang="en-US"/>
                  <a:t>Rmax/R</a:t>
                </a:r>
                <a:endParaRPr lang="lv-LV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crossAx val="168301056"/>
        <c:crosses val="max"/>
        <c:crossBetween val="midCat"/>
      </c:valAx>
      <c:spPr>
        <a:solidFill>
          <a:schemeClr val="bg1"/>
        </a:solidFill>
        <a:ln w="25400" cmpd="sng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4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9350-4961-BDA9-73F14898FE27}"/>
            </c:ext>
          </c:extLst>
        </c:ser>
        <c:ser>
          <c:idx val="3"/>
          <c:order val="1"/>
          <c:spPr>
            <a:ln>
              <a:solidFill>
                <a:srgbClr val="00CC00"/>
              </a:solidFill>
            </a:ln>
          </c:spPr>
          <c:marker>
            <c:symbol val="none"/>
          </c:marker>
          <c:dPt>
            <c:idx val="20"/>
            <c:bubble3D val="0"/>
            <c:spPr>
              <a:ln w="44450">
                <a:solidFill>
                  <a:srgbClr val="00CC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9350-4961-BDA9-73F14898FE27}"/>
              </c:ext>
            </c:extLst>
          </c:dPt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9350-4961-BDA9-73F14898FE27}"/>
            </c:ext>
          </c:extLst>
        </c:ser>
        <c:ser>
          <c:idx val="5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9350-4961-BDA9-73F14898FE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321792"/>
        <c:axId val="124322368"/>
      </c:scatterChart>
      <c:valAx>
        <c:axId val="124321792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p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24322368"/>
        <c:crosses val="autoZero"/>
        <c:crossBetween val="midCat"/>
        <c:majorUnit val="100"/>
      </c:valAx>
      <c:valAx>
        <c:axId val="124322368"/>
        <c:scaling>
          <c:orientation val="minMax"/>
          <c:max val="1.1000000000000001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R/Rmax</a:t>
                </a:r>
                <a:endParaRPr lang="lv-LV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2432179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xVal>
            <c:numRef>
              <c:f>[2]Sheet1!$A$5:$A$29</c:f>
              <c:numCache>
                <c:formatCode>General</c:formatCode>
                <c:ptCount val="25"/>
                <c:pt idx="0">
                  <c:v>2.8601193520886614</c:v>
                </c:pt>
                <c:pt idx="1">
                  <c:v>18.033294970161979</c:v>
                </c:pt>
                <c:pt idx="2">
                  <c:v>41.389548167092919</c:v>
                </c:pt>
                <c:pt idx="3">
                  <c:v>63.511871270247219</c:v>
                </c:pt>
                <c:pt idx="4">
                  <c:v>85.880238704177316</c:v>
                </c:pt>
                <c:pt idx="5">
                  <c:v>108.21639812446716</c:v>
                </c:pt>
                <c:pt idx="6">
                  <c:v>130.21018329070759</c:v>
                </c:pt>
                <c:pt idx="7">
                  <c:v>152.47784739982947</c:v>
                </c:pt>
                <c:pt idx="8">
                  <c:v>174.64271952259162</c:v>
                </c:pt>
                <c:pt idx="9">
                  <c:v>196.93141943734017</c:v>
                </c:pt>
                <c:pt idx="10">
                  <c:v>218.9783375959079</c:v>
                </c:pt>
                <c:pt idx="11">
                  <c:v>241.51985507246377</c:v>
                </c:pt>
                <c:pt idx="12">
                  <c:v>257.9576086956522</c:v>
                </c:pt>
                <c:pt idx="13">
                  <c:v>238.36427109974423</c:v>
                </c:pt>
                <c:pt idx="14">
                  <c:v>216.60936061381074</c:v>
                </c:pt>
                <c:pt idx="15">
                  <c:v>194.79372549019607</c:v>
                </c:pt>
                <c:pt idx="16">
                  <c:v>172.19231031543049</c:v>
                </c:pt>
                <c:pt idx="17">
                  <c:v>150.53802642796248</c:v>
                </c:pt>
                <c:pt idx="18">
                  <c:v>128.66711423699914</c:v>
                </c:pt>
                <c:pt idx="19">
                  <c:v>108.20473145780052</c:v>
                </c:pt>
                <c:pt idx="20">
                  <c:v>83.965451832907078</c:v>
                </c:pt>
                <c:pt idx="21">
                  <c:v>62.617804774083538</c:v>
                </c:pt>
                <c:pt idx="22">
                  <c:v>41.103930093776647</c:v>
                </c:pt>
                <c:pt idx="23">
                  <c:v>18.630575447570333</c:v>
                </c:pt>
                <c:pt idx="24">
                  <c:v>2.8246462063086106</c:v>
                </c:pt>
              </c:numCache>
            </c:numRef>
          </c:xVal>
          <c:yVal>
            <c:numRef>
              <c:f>[2]Sheet1!$C$5:$C$29</c:f>
              <c:numCache>
                <c:formatCode>General</c:formatCode>
                <c:ptCount val="25"/>
                <c:pt idx="0">
                  <c:v>0.17552710988195427</c:v>
                </c:pt>
                <c:pt idx="1">
                  <c:v>0.28678942084985998</c:v>
                </c:pt>
                <c:pt idx="2">
                  <c:v>0.36515568005987503</c:v>
                </c:pt>
                <c:pt idx="3">
                  <c:v>0.422805324729983</c:v>
                </c:pt>
                <c:pt idx="4">
                  <c:v>0.46703033809108591</c:v>
                </c:pt>
                <c:pt idx="5">
                  <c:v>0.51277912993714914</c:v>
                </c:pt>
                <c:pt idx="6">
                  <c:v>0.55441558497692467</c:v>
                </c:pt>
                <c:pt idx="7">
                  <c:v>0.58922050382274616</c:v>
                </c:pt>
                <c:pt idx="8">
                  <c:v>0.62973130102072028</c:v>
                </c:pt>
                <c:pt idx="9">
                  <c:v>0.66218995266866376</c:v>
                </c:pt>
                <c:pt idx="10">
                  <c:v>0.69821851943224289</c:v>
                </c:pt>
                <c:pt idx="11">
                  <c:v>0.73376548348651838</c:v>
                </c:pt>
                <c:pt idx="12">
                  <c:v>0.72431486459996441</c:v>
                </c:pt>
                <c:pt idx="13">
                  <c:v>0.70897289820764708</c:v>
                </c:pt>
                <c:pt idx="14">
                  <c:v>0.68631432124447123</c:v>
                </c:pt>
                <c:pt idx="15">
                  <c:v>0.66420155966322714</c:v>
                </c:pt>
                <c:pt idx="16">
                  <c:v>0.62661399655429584</c:v>
                </c:pt>
                <c:pt idx="17">
                  <c:v>0.58959261079531899</c:v>
                </c:pt>
                <c:pt idx="18">
                  <c:v>0.54102911259670927</c:v>
                </c:pt>
                <c:pt idx="19">
                  <c:v>0.47302200372153613</c:v>
                </c:pt>
                <c:pt idx="20">
                  <c:v>0.41073596561890569</c:v>
                </c:pt>
                <c:pt idx="21">
                  <c:v>0.33430400960702028</c:v>
                </c:pt>
                <c:pt idx="22">
                  <c:v>0.22005902862336707</c:v>
                </c:pt>
                <c:pt idx="23">
                  <c:v>0.10516304951486492</c:v>
                </c:pt>
                <c:pt idx="24">
                  <c:v>0.18467485616749402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24-4AD5-B407-41B0826149B2}"/>
            </c:ext>
          </c:extLst>
        </c:ser>
        <c:ser>
          <c:idx val="1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xVal>
            <c:numRef>
              <c:f>[2]Sheet1!$E$5:$E$41</c:f>
              <c:numCache>
                <c:formatCode>General</c:formatCode>
                <c:ptCount val="37"/>
                <c:pt idx="0">
                  <c:v>-7.8048226812159394</c:v>
                </c:pt>
                <c:pt idx="1">
                  <c:v>-31.212029047444524</c:v>
                </c:pt>
                <c:pt idx="2">
                  <c:v>-22.153912232963112</c:v>
                </c:pt>
                <c:pt idx="3">
                  <c:v>-14.61668312300125</c:v>
                </c:pt>
                <c:pt idx="4">
                  <c:v>-7.7449827784210123</c:v>
                </c:pt>
                <c:pt idx="5">
                  <c:v>-4.289051507067529</c:v>
                </c:pt>
                <c:pt idx="6">
                  <c:v>-2.1281088826173646</c:v>
                </c:pt>
                <c:pt idx="7">
                  <c:v>-0.14390174167580189</c:v>
                </c:pt>
                <c:pt idx="8">
                  <c:v>-0.38514297101916112</c:v>
                </c:pt>
                <c:pt idx="9">
                  <c:v>-0.33027581396917965</c:v>
                </c:pt>
                <c:pt idx="10">
                  <c:v>-1.7947375247113828</c:v>
                </c:pt>
                <c:pt idx="11">
                  <c:v>-3.9775441363256303</c:v>
                </c:pt>
                <c:pt idx="12">
                  <c:v>-1.186576796334571</c:v>
                </c:pt>
                <c:pt idx="13">
                  <c:v>-0.80147925027468336</c:v>
                </c:pt>
                <c:pt idx="14">
                  <c:v>-0.42135255587401105</c:v>
                </c:pt>
                <c:pt idx="15">
                  <c:v>-1.0719421017812758</c:v>
                </c:pt>
                <c:pt idx="16">
                  <c:v>-0.52779971039216411</c:v>
                </c:pt>
                <c:pt idx="17">
                  <c:v>-0.84317685270529996</c:v>
                </c:pt>
                <c:pt idx="18">
                  <c:v>-0.2883458079278966</c:v>
                </c:pt>
                <c:pt idx="19">
                  <c:v>3.7911251052356536</c:v>
                </c:pt>
                <c:pt idx="20">
                  <c:v>4.0730011998211406</c:v>
                </c:pt>
                <c:pt idx="21">
                  <c:v>8.7040578133807287</c:v>
                </c:pt>
                <c:pt idx="22">
                  <c:v>26.151786367738438</c:v>
                </c:pt>
                <c:pt idx="23">
                  <c:v>52.35176611188043</c:v>
                </c:pt>
                <c:pt idx="24">
                  <c:v>-13.516299584608916</c:v>
                </c:pt>
                <c:pt idx="26">
                  <c:v>-31.212029047444524</c:v>
                </c:pt>
                <c:pt idx="27">
                  <c:v>52.35176611188043</c:v>
                </c:pt>
              </c:numCache>
            </c:numRef>
          </c:xVal>
          <c:yVal>
            <c:numRef>
              <c:f>[2]Sheet1!$G$5:$G$41</c:f>
              <c:numCache>
                <c:formatCode>General</c:formatCode>
                <c:ptCount val="37"/>
                <c:pt idx="0">
                  <c:v>1.1674906836084673</c:v>
                </c:pt>
                <c:pt idx="1">
                  <c:v>1.8000367028877211</c:v>
                </c:pt>
                <c:pt idx="2">
                  <c:v>2.2321130342872464</c:v>
                </c:pt>
                <c:pt idx="3">
                  <c:v>2.527854159737176</c:v>
                </c:pt>
                <c:pt idx="4">
                  <c:v>2.7882119000667758</c:v>
                </c:pt>
                <c:pt idx="5">
                  <c:v>3.0206483159392481</c:v>
                </c:pt>
                <c:pt idx="6">
                  <c:v>3.2306315308269387</c:v>
                </c:pt>
                <c:pt idx="7">
                  <c:v>3.4110370512314869</c:v>
                </c:pt>
                <c:pt idx="8">
                  <c:v>3.5872310554455056</c:v>
                </c:pt>
                <c:pt idx="9">
                  <c:v>3.7523513177029106</c:v>
                </c:pt>
                <c:pt idx="10">
                  <c:v>3.9057529648085354</c:v>
                </c:pt>
                <c:pt idx="11">
                  <c:v>4.0572038944764888</c:v>
                </c:pt>
                <c:pt idx="12">
                  <c:v>4.1948694475666022</c:v>
                </c:pt>
                <c:pt idx="13">
                  <c:v>4.3237213220296331</c:v>
                </c:pt>
                <c:pt idx="14">
                  <c:v>4.4478411959045321</c:v>
                </c:pt>
                <c:pt idx="15">
                  <c:v>4.5739868833187005</c:v>
                </c:pt>
                <c:pt idx="16">
                  <c:v>4.6855237845630446</c:v>
                </c:pt>
                <c:pt idx="17">
                  <c:v>4.7561219805578965</c:v>
                </c:pt>
                <c:pt idx="18">
                  <c:v>4.7047237585823884</c:v>
                </c:pt>
                <c:pt idx="19">
                  <c:v>4.6433942242704331</c:v>
                </c:pt>
                <c:pt idx="20">
                  <c:v>4.5816749846494877</c:v>
                </c:pt>
                <c:pt idx="21">
                  <c:v>4.5203554905097976</c:v>
                </c:pt>
                <c:pt idx="22">
                  <c:v>4.4308132149854353</c:v>
                </c:pt>
                <c:pt idx="23">
                  <c:v>4.3446759784041236</c:v>
                </c:pt>
                <c:pt idx="24">
                  <c:v>4.2308258954293532</c:v>
                </c:pt>
                <c:pt idx="25">
                  <c:v>4.0906234319071935</c:v>
                </c:pt>
                <c:pt idx="26">
                  <c:v>3.9128262560739402</c:v>
                </c:pt>
                <c:pt idx="27">
                  <c:v>3.7365183041071823</c:v>
                </c:pt>
                <c:pt idx="28">
                  <c:v>3.5063705689742655</c:v>
                </c:pt>
                <c:pt idx="29">
                  <c:v>3.2242049153181713</c:v>
                </c:pt>
                <c:pt idx="30">
                  <c:v>2.8946722040020334</c:v>
                </c:pt>
                <c:pt idx="31">
                  <c:v>2.5656278705765456</c:v>
                </c:pt>
                <c:pt idx="32">
                  <c:v>2.1557737475117533</c:v>
                </c:pt>
                <c:pt idx="33">
                  <c:v>1.6441386490913026</c:v>
                </c:pt>
                <c:pt idx="34">
                  <c:v>0.95438562079650158</c:v>
                </c:pt>
                <c:pt idx="35">
                  <c:v>0.72351883403113926</c:v>
                </c:pt>
                <c:pt idx="36">
                  <c:v>1.2070486136846845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24-4AD5-B407-41B0826149B2}"/>
            </c:ext>
          </c:extLst>
        </c:ser>
        <c:ser>
          <c:idx val="2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strRef>
              <c:f>[2]Sheet1!$I$5:$I$64</c:f>
              <c:strCache>
                <c:ptCount val="60"/>
                <c:pt idx="0">
                  <c:v>0,036633128</c:v>
                </c:pt>
                <c:pt idx="1">
                  <c:v>0,106604455</c:v>
                </c:pt>
                <c:pt idx="2">
                  <c:v>0,191512099</c:v>
                </c:pt>
                <c:pt idx="3">
                  <c:v>0,263131371</c:v>
                </c:pt>
                <c:pt idx="4">
                  <c:v>0,328605284</c:v>
                </c:pt>
                <c:pt idx="5">
                  <c:v>0,386071856</c:v>
                </c:pt>
                <c:pt idx="6">
                  <c:v>0,435957525</c:v>
                </c:pt>
                <c:pt idx="7">
                  <c:v>0,478815101</c:v>
                </c:pt>
                <c:pt idx="8">
                  <c:v>0,51760575</c:v>
                </c:pt>
                <c:pt idx="9">
                  <c:v>0,551224519</c:v>
                </c:pt>
                <c:pt idx="10">
                  <c:v>0,580793911</c:v>
                </c:pt>
                <c:pt idx="11">
                  <c:v>0,605114256</c:v>
                </c:pt>
                <c:pt idx="12">
                  <c:v>0,626147994</c:v>
                </c:pt>
                <c:pt idx="13">
                  <c:v>0,643676005</c:v>
                </c:pt>
                <c:pt idx="14">
                  <c:v>0,659266665</c:v>
                </c:pt>
                <c:pt idx="15">
                  <c:v>0,671381581</c:v>
                </c:pt>
                <c:pt idx="16">
                  <c:v>0,682244223</c:v>
                </c:pt>
                <c:pt idx="17">
                  <c:v>0,691440246</c:v>
                </c:pt>
                <c:pt idx="18">
                  <c:v>0,693047833</c:v>
                </c:pt>
                <c:pt idx="19">
                  <c:v>0,684910144</c:v>
                </c:pt>
                <c:pt idx="20">
                  <c:v>0,674680218</c:v>
                </c:pt>
                <c:pt idx="21">
                  <c:v>0,662353092</c:v>
                </c:pt>
                <c:pt idx="22">
                  <c:v>0,647735452</c:v>
                </c:pt>
                <c:pt idx="23">
                  <c:v>0,630831046</c:v>
                </c:pt>
                <c:pt idx="24">
                  <c:v>0,610962778</c:v>
                </c:pt>
                <c:pt idx="25">
                  <c:v>0,586380424</c:v>
                </c:pt>
                <c:pt idx="26">
                  <c:v>0,558521401</c:v>
                </c:pt>
                <c:pt idx="27">
                  <c:v>0,527459331</c:v>
                </c:pt>
                <c:pt idx="28">
                  <c:v>0,489412857</c:v>
                </c:pt>
                <c:pt idx="29">
                  <c:v>0,447766885</c:v>
                </c:pt>
                <c:pt idx="30">
                  <c:v>0,397138378</c:v>
                </c:pt>
                <c:pt idx="31">
                  <c:v>0,340883633</c:v>
                </c:pt>
                <c:pt idx="32">
                  <c:v>0,279843851</c:v>
                </c:pt>
                <c:pt idx="33">
                  <c:v>0,210837141</c:v>
                </c:pt>
                <c:pt idx="34">
                  <c:v>0,13362221</c:v>
                </c:pt>
                <c:pt idx="35">
                  <c:v>0,055406455</c:v>
                </c:pt>
                <c:pt idx="36">
                  <c:v>0,036703776</c:v>
                </c:pt>
                <c:pt idx="38">
                  <c:v>min</c:v>
                </c:pt>
                <c:pt idx="39">
                  <c:v>max</c:v>
                </c:pt>
              </c:strCache>
            </c:strRef>
          </c:xVal>
          <c:yVal>
            <c:numRef>
              <c:f>[2]Sheet1!$K$5:$K$64</c:f>
              <c:numCache>
                <c:formatCode>General</c:formatCode>
                <c:ptCount val="6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632.69268542199484</c:v>
                </c:pt>
                <c:pt idx="31">
                  <c:v>611.15418158567775</c:v>
                </c:pt>
                <c:pt idx="32">
                  <c:v>588.58929028132991</c:v>
                </c:pt>
                <c:pt idx="33">
                  <c:v>566.27478260869566</c:v>
                </c:pt>
                <c:pt idx="34">
                  <c:v>544.38812020460364</c:v>
                </c:pt>
                <c:pt idx="35">
                  <c:v>522.62431585677746</c:v>
                </c:pt>
                <c:pt idx="36">
                  <c:v>500.44177749360614</c:v>
                </c:pt>
                <c:pt idx="37">
                  <c:v>478.72530690537076</c:v>
                </c:pt>
                <c:pt idx="38">
                  <c:v>456.76666240409202</c:v>
                </c:pt>
                <c:pt idx="39">
                  <c:v>434.68870204603576</c:v>
                </c:pt>
                <c:pt idx="40">
                  <c:v>412.71181585677743</c:v>
                </c:pt>
                <c:pt idx="41">
                  <c:v>391.15887468030689</c:v>
                </c:pt>
                <c:pt idx="42">
                  <c:v>368.24075447570328</c:v>
                </c:pt>
                <c:pt idx="43">
                  <c:v>345.92563938618923</c:v>
                </c:pt>
                <c:pt idx="44">
                  <c:v>323.45781969309462</c:v>
                </c:pt>
                <c:pt idx="45">
                  <c:v>301.97788363171355</c:v>
                </c:pt>
                <c:pt idx="46">
                  <c:v>279.83099744245521</c:v>
                </c:pt>
                <c:pt idx="47">
                  <c:v>258.69109335038365</c:v>
                </c:pt>
                <c:pt idx="48">
                  <c:v>235.65576726342712</c:v>
                </c:pt>
                <c:pt idx="49">
                  <c:v>213.96793478260867</c:v>
                </c:pt>
                <c:pt idx="50">
                  <c:v>191.99343350383629</c:v>
                </c:pt>
                <c:pt idx="51">
                  <c:v>170.30979539641942</c:v>
                </c:pt>
                <c:pt idx="52">
                  <c:v>148.21617007672634</c:v>
                </c:pt>
                <c:pt idx="53">
                  <c:v>126.27849104859334</c:v>
                </c:pt>
                <c:pt idx="54">
                  <c:v>103.24392583120203</c:v>
                </c:pt>
                <c:pt idx="55">
                  <c:v>81.066202046035798</c:v>
                </c:pt>
                <c:pt idx="56">
                  <c:v>58.517116368286437</c:v>
                </c:pt>
                <c:pt idx="57">
                  <c:v>37.529060102301791</c:v>
                </c:pt>
                <c:pt idx="58">
                  <c:v>15.000639386189258</c:v>
                </c:pt>
                <c:pt idx="59">
                  <c:v>3.3117263427109971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24-4AD5-B407-41B082614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324096"/>
        <c:axId val="124324672"/>
      </c:scatterChart>
      <c:valAx>
        <c:axId val="124324096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p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24324672"/>
        <c:crosses val="autoZero"/>
        <c:crossBetween val="midCat"/>
        <c:majorUnit val="100"/>
      </c:valAx>
      <c:valAx>
        <c:axId val="124324672"/>
        <c:scaling>
          <c:orientation val="minMax"/>
          <c:max val="1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R/Rmax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2432409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xVal>
            <c:numRef>
              <c:f>filled!$A$5:$A$29</c:f>
              <c:numCache>
                <c:formatCode>General</c:formatCode>
                <c:ptCount val="25"/>
                <c:pt idx="0">
                  <c:v>3.0304347826086957</c:v>
                </c:pt>
                <c:pt idx="1">
                  <c:v>17.203132992327365</c:v>
                </c:pt>
                <c:pt idx="2">
                  <c:v>39.771227621483376</c:v>
                </c:pt>
                <c:pt idx="3">
                  <c:v>61.043056265984653</c:v>
                </c:pt>
                <c:pt idx="4">
                  <c:v>84.051956521739115</c:v>
                </c:pt>
                <c:pt idx="5">
                  <c:v>105.48058823529412</c:v>
                </c:pt>
                <c:pt idx="6">
                  <c:v>128.4918030690537</c:v>
                </c:pt>
                <c:pt idx="7">
                  <c:v>149.67453964194374</c:v>
                </c:pt>
                <c:pt idx="8">
                  <c:v>171.61030690537086</c:v>
                </c:pt>
                <c:pt idx="9">
                  <c:v>194.96001278772377</c:v>
                </c:pt>
                <c:pt idx="10">
                  <c:v>217.3030818414322</c:v>
                </c:pt>
                <c:pt idx="11">
                  <c:v>239.00952685421996</c:v>
                </c:pt>
                <c:pt idx="12">
                  <c:v>258.24909207161124</c:v>
                </c:pt>
                <c:pt idx="13">
                  <c:v>242.27011508951406</c:v>
                </c:pt>
                <c:pt idx="14">
                  <c:v>220.45421994884907</c:v>
                </c:pt>
                <c:pt idx="15">
                  <c:v>198.36985933503837</c:v>
                </c:pt>
                <c:pt idx="16">
                  <c:v>176.30819693094628</c:v>
                </c:pt>
                <c:pt idx="17">
                  <c:v>154.89530690537083</c:v>
                </c:pt>
                <c:pt idx="18">
                  <c:v>132.6828388746803</c:v>
                </c:pt>
                <c:pt idx="19">
                  <c:v>112.35397698209718</c:v>
                </c:pt>
                <c:pt idx="20">
                  <c:v>90.295460358056246</c:v>
                </c:pt>
                <c:pt idx="21">
                  <c:v>67.85916879795397</c:v>
                </c:pt>
                <c:pt idx="22">
                  <c:v>44.580179028132989</c:v>
                </c:pt>
                <c:pt idx="23">
                  <c:v>22.537173913043478</c:v>
                </c:pt>
                <c:pt idx="24">
                  <c:v>3.2815856777493608</c:v>
                </c:pt>
              </c:numCache>
            </c:numRef>
          </c:xVal>
          <c:yVal>
            <c:numRef>
              <c:f>filled!$C$5:$C$29</c:f>
              <c:numCache>
                <c:formatCode>0.00</c:formatCode>
                <c:ptCount val="25"/>
                <c:pt idx="0">
                  <c:v>0.29011716102329493</c:v>
                </c:pt>
                <c:pt idx="1">
                  <c:v>0.45318076292303566</c:v>
                </c:pt>
                <c:pt idx="2">
                  <c:v>0.56189862456085171</c:v>
                </c:pt>
                <c:pt idx="3">
                  <c:v>0.62694919288022011</c:v>
                </c:pt>
                <c:pt idx="4">
                  <c:v>0.68609395057671752</c:v>
                </c:pt>
                <c:pt idx="5">
                  <c:v>0.73105743021516356</c:v>
                </c:pt>
                <c:pt idx="6">
                  <c:v>0.76906505092877231</c:v>
                </c:pt>
                <c:pt idx="7">
                  <c:v>0.79457570709700021</c:v>
                </c:pt>
                <c:pt idx="8">
                  <c:v>0.82340841391111219</c:v>
                </c:pt>
                <c:pt idx="9">
                  <c:v>0.85412104264600386</c:v>
                </c:pt>
                <c:pt idx="10">
                  <c:v>0.87557290564970425</c:v>
                </c:pt>
                <c:pt idx="11">
                  <c:v>0.89279061481156718</c:v>
                </c:pt>
                <c:pt idx="12">
                  <c:v>0.87089241651619298</c:v>
                </c:pt>
                <c:pt idx="13">
                  <c:v>0.85769223191973576</c:v>
                </c:pt>
                <c:pt idx="14">
                  <c:v>0.84835859182335693</c:v>
                </c:pt>
                <c:pt idx="15">
                  <c:v>0.83681746281601432</c:v>
                </c:pt>
                <c:pt idx="16">
                  <c:v>0.82212131569810787</c:v>
                </c:pt>
                <c:pt idx="17">
                  <c:v>0.79716304036389996</c:v>
                </c:pt>
                <c:pt idx="18">
                  <c:v>0.75940069025733792</c:v>
                </c:pt>
                <c:pt idx="19">
                  <c:v>0.71388276424019903</c:v>
                </c:pt>
                <c:pt idx="20">
                  <c:v>0.64484288879525453</c:v>
                </c:pt>
                <c:pt idx="21">
                  <c:v>0.54173944026626386</c:v>
                </c:pt>
                <c:pt idx="22">
                  <c:v>0.40162228813341849</c:v>
                </c:pt>
                <c:pt idx="23">
                  <c:v>0.17254617408356579</c:v>
                </c:pt>
                <c:pt idx="24">
                  <c:v>0.22607053956020284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CF-4F3C-8D66-22C36E6672AE}"/>
            </c:ext>
          </c:extLst>
        </c:ser>
        <c:ser>
          <c:idx val="1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trendline>
            <c:trendlineType val="poly"/>
            <c:order val="5"/>
            <c:dispRSqr val="1"/>
            <c:dispEq val="0"/>
            <c:trendlineLbl>
              <c:layout>
                <c:manualLayout>
                  <c:x val="0.25595725343028025"/>
                  <c:y val="3.1825833333333338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filled!$F$5:$F$42</c:f>
              <c:numCache>
                <c:formatCode>General</c:formatCode>
                <c:ptCount val="38"/>
                <c:pt idx="0">
                  <c:v>2.8719693094629157</c:v>
                </c:pt>
                <c:pt idx="1">
                  <c:v>15.305</c:v>
                </c:pt>
                <c:pt idx="2">
                  <c:v>37.668363171355495</c:v>
                </c:pt>
                <c:pt idx="3">
                  <c:v>60.290025575447565</c:v>
                </c:pt>
                <c:pt idx="4">
                  <c:v>82.066368286445012</c:v>
                </c:pt>
                <c:pt idx="5">
                  <c:v>105.0586189258312</c:v>
                </c:pt>
                <c:pt idx="6">
                  <c:v>125.99924552429667</c:v>
                </c:pt>
                <c:pt idx="7">
                  <c:v>148.56955242966751</c:v>
                </c:pt>
                <c:pt idx="8">
                  <c:v>170.83433503836315</c:v>
                </c:pt>
                <c:pt idx="9">
                  <c:v>191.91268542199487</c:v>
                </c:pt>
                <c:pt idx="10">
                  <c:v>214.13216112531967</c:v>
                </c:pt>
                <c:pt idx="11">
                  <c:v>237.07542199488489</c:v>
                </c:pt>
                <c:pt idx="12">
                  <c:v>259.04140664961636</c:v>
                </c:pt>
                <c:pt idx="13">
                  <c:v>281.83391304347828</c:v>
                </c:pt>
                <c:pt idx="14">
                  <c:v>303.28081841432225</c:v>
                </c:pt>
                <c:pt idx="15">
                  <c:v>325.49094629156008</c:v>
                </c:pt>
                <c:pt idx="16">
                  <c:v>347.83081841432221</c:v>
                </c:pt>
                <c:pt idx="17">
                  <c:v>369.56378516624039</c:v>
                </c:pt>
                <c:pt idx="18">
                  <c:v>385.70961636828639</c:v>
                </c:pt>
                <c:pt idx="19">
                  <c:v>368.0770588235294</c:v>
                </c:pt>
                <c:pt idx="20">
                  <c:v>344.8597058823529</c:v>
                </c:pt>
                <c:pt idx="21">
                  <c:v>322.48166240409211</c:v>
                </c:pt>
                <c:pt idx="22">
                  <c:v>300.91019181585676</c:v>
                </c:pt>
                <c:pt idx="23">
                  <c:v>279.06556265984653</c:v>
                </c:pt>
                <c:pt idx="24">
                  <c:v>257.16222506393859</c:v>
                </c:pt>
                <c:pt idx="25">
                  <c:v>235.27740409207161</c:v>
                </c:pt>
                <c:pt idx="26">
                  <c:v>213.92769820971867</c:v>
                </c:pt>
                <c:pt idx="27">
                  <c:v>191.56554987212274</c:v>
                </c:pt>
                <c:pt idx="28">
                  <c:v>169.63515345268544</c:v>
                </c:pt>
                <c:pt idx="29">
                  <c:v>149.27083120204605</c:v>
                </c:pt>
                <c:pt idx="30">
                  <c:v>127.68026854219947</c:v>
                </c:pt>
                <c:pt idx="31">
                  <c:v>107.12</c:v>
                </c:pt>
                <c:pt idx="32">
                  <c:v>79.632941176470581</c:v>
                </c:pt>
                <c:pt idx="33">
                  <c:v>58.810434782608695</c:v>
                </c:pt>
                <c:pt idx="34">
                  <c:v>38.312237851662402</c:v>
                </c:pt>
                <c:pt idx="35">
                  <c:v>15.717365728900255</c:v>
                </c:pt>
                <c:pt idx="36">
                  <c:v>3.2397058823529408</c:v>
                </c:pt>
                <c:pt idx="37">
                  <c:v>3.0463682864450128</c:v>
                </c:pt>
              </c:numCache>
            </c:numRef>
          </c:xVal>
          <c:yVal>
            <c:numRef>
              <c:f>filled!$H$5:$H$42</c:f>
              <c:numCache>
                <c:formatCode>0.00</c:formatCode>
                <c:ptCount val="38"/>
                <c:pt idx="0">
                  <c:v>0.306966181696055</c:v>
                </c:pt>
                <c:pt idx="1">
                  <c:v>0.48792071979637336</c:v>
                </c:pt>
                <c:pt idx="2">
                  <c:v>0.59654231732941909</c:v>
                </c:pt>
                <c:pt idx="3">
                  <c:v>0.6614759679629012</c:v>
                </c:pt>
                <c:pt idx="4">
                  <c:v>0.70759822716931942</c:v>
                </c:pt>
                <c:pt idx="5">
                  <c:v>0.74602470328105253</c:v>
                </c:pt>
                <c:pt idx="6">
                  <c:v>0.77941599754604285</c:v>
                </c:pt>
                <c:pt idx="7">
                  <c:v>0.80758122722460401</c:v>
                </c:pt>
                <c:pt idx="8">
                  <c:v>0.83112941266862894</c:v>
                </c:pt>
                <c:pt idx="9">
                  <c:v>0.85159506253245987</c:v>
                </c:pt>
                <c:pt idx="10">
                  <c:v>0.87242937240381147</c:v>
                </c:pt>
                <c:pt idx="11">
                  <c:v>0.88486202830821625</c:v>
                </c:pt>
                <c:pt idx="12">
                  <c:v>0.89843479637071477</c:v>
                </c:pt>
                <c:pt idx="13">
                  <c:v>0.90883086740218011</c:v>
                </c:pt>
                <c:pt idx="14">
                  <c:v>0.91857930015223899</c:v>
                </c:pt>
                <c:pt idx="15">
                  <c:v>0.92846054850574844</c:v>
                </c:pt>
                <c:pt idx="16">
                  <c:v>0.93547334933090731</c:v>
                </c:pt>
                <c:pt idx="17">
                  <c:v>0.94231911704799598</c:v>
                </c:pt>
                <c:pt idx="18">
                  <c:v>0.93853756668892285</c:v>
                </c:pt>
                <c:pt idx="19">
                  <c:v>0.92664547115385587</c:v>
                </c:pt>
                <c:pt idx="20">
                  <c:v>0.92170331380391435</c:v>
                </c:pt>
                <c:pt idx="21">
                  <c:v>0.92027098827372544</c:v>
                </c:pt>
                <c:pt idx="22">
                  <c:v>0.91631758929380347</c:v>
                </c:pt>
                <c:pt idx="23">
                  <c:v>0.9080391634349757</c:v>
                </c:pt>
                <c:pt idx="24">
                  <c:v>0.89817559461435548</c:v>
                </c:pt>
                <c:pt idx="25">
                  <c:v>0.89020309717531454</c:v>
                </c:pt>
                <c:pt idx="26">
                  <c:v>0.87727340825989664</c:v>
                </c:pt>
                <c:pt idx="27">
                  <c:v>0.85718478090412575</c:v>
                </c:pt>
                <c:pt idx="28">
                  <c:v>0.84022060611126426</c:v>
                </c:pt>
                <c:pt idx="29">
                  <c:v>0.81333512127990915</c:v>
                </c:pt>
                <c:pt idx="30">
                  <c:v>0.78134054023106059</c:v>
                </c:pt>
                <c:pt idx="31">
                  <c:v>0.71782678169787584</c:v>
                </c:pt>
                <c:pt idx="32">
                  <c:v>0.65866925918989638</c:v>
                </c:pt>
                <c:pt idx="33">
                  <c:v>0.5559455833939283</c:v>
                </c:pt>
                <c:pt idx="34">
                  <c:v>0.36756878740357196</c:v>
                </c:pt>
                <c:pt idx="35">
                  <c:v>0.20580739439186871</c:v>
                </c:pt>
                <c:pt idx="36">
                  <c:v>0.20373188501618059</c:v>
                </c:pt>
                <c:pt idx="37">
                  <c:v>0.40875646265322263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CF-4F3C-8D66-22C36E6672AE}"/>
            </c:ext>
          </c:extLst>
        </c:ser>
        <c:ser>
          <c:idx val="2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5"/>
            <c:dispRSqr val="1"/>
            <c:dispEq val="0"/>
            <c:trendlineLbl>
              <c:layout>
                <c:manualLayout>
                  <c:x val="1.0903600328368715E-2"/>
                  <c:y val="-5.4144305555555557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filled!$K$5:$K$96</c:f>
              <c:numCache>
                <c:formatCode>General</c:formatCode>
                <c:ptCount val="92"/>
                <c:pt idx="0">
                  <c:v>0.3085549872122762</c:v>
                </c:pt>
                <c:pt idx="1">
                  <c:v>13.474718670076728</c:v>
                </c:pt>
                <c:pt idx="2">
                  <c:v>36.381713554987215</c:v>
                </c:pt>
                <c:pt idx="3">
                  <c:v>58.527148337595904</c:v>
                </c:pt>
                <c:pt idx="4">
                  <c:v>80.67562659846547</c:v>
                </c:pt>
                <c:pt idx="5">
                  <c:v>103.19398976982099</c:v>
                </c:pt>
                <c:pt idx="6">
                  <c:v>125.89515345268541</c:v>
                </c:pt>
                <c:pt idx="7">
                  <c:v>147.0203452685422</c:v>
                </c:pt>
                <c:pt idx="8">
                  <c:v>168.93950127877238</c:v>
                </c:pt>
                <c:pt idx="9">
                  <c:v>191.20427109974423</c:v>
                </c:pt>
                <c:pt idx="10">
                  <c:v>213.95323529411763</c:v>
                </c:pt>
                <c:pt idx="11">
                  <c:v>234.73624040920714</c:v>
                </c:pt>
                <c:pt idx="12">
                  <c:v>257.87187979539641</c:v>
                </c:pt>
                <c:pt idx="13">
                  <c:v>279.04826086956518</c:v>
                </c:pt>
                <c:pt idx="14">
                  <c:v>302.76519181585678</c:v>
                </c:pt>
                <c:pt idx="15">
                  <c:v>324.59812020460356</c:v>
                </c:pt>
                <c:pt idx="16">
                  <c:v>346.85450127877237</c:v>
                </c:pt>
                <c:pt idx="17">
                  <c:v>369.00696930946287</c:v>
                </c:pt>
                <c:pt idx="18">
                  <c:v>391.25322250639391</c:v>
                </c:pt>
                <c:pt idx="19">
                  <c:v>412.61101023017903</c:v>
                </c:pt>
                <c:pt idx="20">
                  <c:v>436.00535805626595</c:v>
                </c:pt>
                <c:pt idx="21">
                  <c:v>457.09391304347827</c:v>
                </c:pt>
                <c:pt idx="22">
                  <c:v>479.09901534526858</c:v>
                </c:pt>
                <c:pt idx="23">
                  <c:v>501.04867007672635</c:v>
                </c:pt>
                <c:pt idx="24">
                  <c:v>522.69400255754465</c:v>
                </c:pt>
                <c:pt idx="25">
                  <c:v>546.18708439897694</c:v>
                </c:pt>
                <c:pt idx="26">
                  <c:v>567.43929667519183</c:v>
                </c:pt>
                <c:pt idx="27">
                  <c:v>589.62167519181583</c:v>
                </c:pt>
                <c:pt idx="28">
                  <c:v>611.56379795396424</c:v>
                </c:pt>
                <c:pt idx="29">
                  <c:v>633.24924552429661</c:v>
                </c:pt>
                <c:pt idx="30">
                  <c:v>633.65226342710992</c:v>
                </c:pt>
                <c:pt idx="31">
                  <c:v>640</c:v>
                </c:pt>
                <c:pt idx="32">
                  <c:v>650</c:v>
                </c:pt>
                <c:pt idx="33">
                  <c:v>660</c:v>
                </c:pt>
                <c:pt idx="34">
                  <c:v>670</c:v>
                </c:pt>
                <c:pt idx="35">
                  <c:v>680</c:v>
                </c:pt>
                <c:pt idx="36">
                  <c:v>690</c:v>
                </c:pt>
                <c:pt idx="37">
                  <c:v>700</c:v>
                </c:pt>
                <c:pt idx="38">
                  <c:v>710</c:v>
                </c:pt>
                <c:pt idx="39">
                  <c:v>720</c:v>
                </c:pt>
                <c:pt idx="40">
                  <c:v>730</c:v>
                </c:pt>
                <c:pt idx="41">
                  <c:v>740</c:v>
                </c:pt>
                <c:pt idx="42">
                  <c:v>750</c:v>
                </c:pt>
                <c:pt idx="43">
                  <c:v>760</c:v>
                </c:pt>
                <c:pt idx="44">
                  <c:v>770</c:v>
                </c:pt>
                <c:pt idx="45">
                  <c:v>780</c:v>
                </c:pt>
                <c:pt idx="46">
                  <c:v>780</c:v>
                </c:pt>
                <c:pt idx="47">
                  <c:v>770</c:v>
                </c:pt>
                <c:pt idx="48">
                  <c:v>760</c:v>
                </c:pt>
                <c:pt idx="49">
                  <c:v>750</c:v>
                </c:pt>
                <c:pt idx="50">
                  <c:v>740</c:v>
                </c:pt>
                <c:pt idx="51">
                  <c:v>730</c:v>
                </c:pt>
                <c:pt idx="52">
                  <c:v>720</c:v>
                </c:pt>
                <c:pt idx="53">
                  <c:v>710</c:v>
                </c:pt>
                <c:pt idx="54">
                  <c:v>700</c:v>
                </c:pt>
                <c:pt idx="55">
                  <c:v>690</c:v>
                </c:pt>
                <c:pt idx="56">
                  <c:v>680</c:v>
                </c:pt>
                <c:pt idx="57">
                  <c:v>670</c:v>
                </c:pt>
                <c:pt idx="58">
                  <c:v>660</c:v>
                </c:pt>
                <c:pt idx="59">
                  <c:v>650</c:v>
                </c:pt>
                <c:pt idx="60">
                  <c:v>640</c:v>
                </c:pt>
                <c:pt idx="61">
                  <c:v>630</c:v>
                </c:pt>
                <c:pt idx="62">
                  <c:v>620</c:v>
                </c:pt>
                <c:pt idx="63">
                  <c:v>608.11084398976982</c:v>
                </c:pt>
                <c:pt idx="64">
                  <c:v>586.54964194373395</c:v>
                </c:pt>
                <c:pt idx="65">
                  <c:v>564.93767263427117</c:v>
                </c:pt>
                <c:pt idx="66">
                  <c:v>543.28792838874665</c:v>
                </c:pt>
                <c:pt idx="67">
                  <c:v>520.84338874680293</c:v>
                </c:pt>
                <c:pt idx="68">
                  <c:v>498.58466751918161</c:v>
                </c:pt>
                <c:pt idx="69">
                  <c:v>476.51801790281326</c:v>
                </c:pt>
                <c:pt idx="70">
                  <c:v>454.05025575447576</c:v>
                </c:pt>
                <c:pt idx="71">
                  <c:v>432.36112531969309</c:v>
                </c:pt>
                <c:pt idx="72">
                  <c:v>409.93759590792843</c:v>
                </c:pt>
                <c:pt idx="73">
                  <c:v>388.23101023017898</c:v>
                </c:pt>
                <c:pt idx="74">
                  <c:v>366.23043478260871</c:v>
                </c:pt>
                <c:pt idx="75">
                  <c:v>344.29492327365728</c:v>
                </c:pt>
                <c:pt idx="76">
                  <c:v>322.66374680306905</c:v>
                </c:pt>
                <c:pt idx="77">
                  <c:v>299.66432225063937</c:v>
                </c:pt>
                <c:pt idx="78">
                  <c:v>277.22731457800512</c:v>
                </c:pt>
                <c:pt idx="79">
                  <c:v>255.42008951406646</c:v>
                </c:pt>
                <c:pt idx="80">
                  <c:v>234.31934782608695</c:v>
                </c:pt>
                <c:pt idx="81">
                  <c:v>210.99722506393863</c:v>
                </c:pt>
                <c:pt idx="82">
                  <c:v>189.6898081841432</c:v>
                </c:pt>
                <c:pt idx="83">
                  <c:v>167.09630434782608</c:v>
                </c:pt>
                <c:pt idx="84">
                  <c:v>146.18134271099746</c:v>
                </c:pt>
                <c:pt idx="85">
                  <c:v>124.22250639386188</c:v>
                </c:pt>
                <c:pt idx="86">
                  <c:v>100.43228900255754</c:v>
                </c:pt>
                <c:pt idx="87">
                  <c:v>78.024565217391299</c:v>
                </c:pt>
                <c:pt idx="88">
                  <c:v>56.976023017902811</c:v>
                </c:pt>
                <c:pt idx="89">
                  <c:v>36.14126598465473</c:v>
                </c:pt>
                <c:pt idx="90">
                  <c:v>13.324769820971868</c:v>
                </c:pt>
                <c:pt idx="91">
                  <c:v>0.5613554987212277</c:v>
                </c:pt>
              </c:numCache>
            </c:numRef>
          </c:xVal>
          <c:yVal>
            <c:numRef>
              <c:f>filled!$M$5:$M$96</c:f>
              <c:numCache>
                <c:formatCode>0.00</c:formatCode>
                <c:ptCount val="92"/>
                <c:pt idx="0">
                  <c:v>0.37041700090859475</c:v>
                </c:pt>
                <c:pt idx="1">
                  <c:v>0.56225107519961548</c:v>
                </c:pt>
                <c:pt idx="2">
                  <c:v>0.65650869717100002</c:v>
                </c:pt>
                <c:pt idx="3">
                  <c:v>0.71511936802841103</c:v>
                </c:pt>
                <c:pt idx="4">
                  <c:v>0.76569082975965863</c:v>
                </c:pt>
                <c:pt idx="5">
                  <c:v>0.79698930813957336</c:v>
                </c:pt>
                <c:pt idx="6">
                  <c:v>0.82808799898600005</c:v>
                </c:pt>
                <c:pt idx="7">
                  <c:v>0.84765309676585388</c:v>
                </c:pt>
                <c:pt idx="8">
                  <c:v>0.86717149339205568</c:v>
                </c:pt>
                <c:pt idx="9">
                  <c:v>0.88068423834304654</c:v>
                </c:pt>
                <c:pt idx="10">
                  <c:v>0.89530273908950353</c:v>
                </c:pt>
                <c:pt idx="11">
                  <c:v>0.90713807614449726</c:v>
                </c:pt>
                <c:pt idx="12">
                  <c:v>0.91684275910002666</c:v>
                </c:pt>
                <c:pt idx="13">
                  <c:v>0.92817997217071457</c:v>
                </c:pt>
                <c:pt idx="14">
                  <c:v>0.93568233271671686</c:v>
                </c:pt>
                <c:pt idx="15">
                  <c:v>0.94324899584606392</c:v>
                </c:pt>
                <c:pt idx="16">
                  <c:v>0.94992737725680776</c:v>
                </c:pt>
                <c:pt idx="17">
                  <c:v>0.95522526546879216</c:v>
                </c:pt>
                <c:pt idx="18">
                  <c:v>0.96147660238615684</c:v>
                </c:pt>
                <c:pt idx="19">
                  <c:v>0.9668719901462246</c:v>
                </c:pt>
                <c:pt idx="20">
                  <c:v>0.97252528591070864</c:v>
                </c:pt>
                <c:pt idx="21">
                  <c:v>0.97623034452074486</c:v>
                </c:pt>
                <c:pt idx="22">
                  <c:v>0.98046427224337973</c:v>
                </c:pt>
                <c:pt idx="23">
                  <c:v>0.9840831480937825</c:v>
                </c:pt>
                <c:pt idx="24">
                  <c:v>0.98740274686026985</c:v>
                </c:pt>
                <c:pt idx="25">
                  <c:v>0.99146539739730755</c:v>
                </c:pt>
                <c:pt idx="26">
                  <c:v>0.99422537915826092</c:v>
                </c:pt>
                <c:pt idx="27">
                  <c:v>0.99749725235871989</c:v>
                </c:pt>
                <c:pt idx="28">
                  <c:v>0.99972662299103054</c:v>
                </c:pt>
                <c:pt idx="29">
                  <c:v>1</c:v>
                </c:pt>
                <c:pt idx="30">
                  <c:v>0.99518319343071415</c:v>
                </c:pt>
                <c:pt idx="31" formatCode="General">
                  <c:v>1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1</c:v>
                </c:pt>
                <c:pt idx="39" formatCode="General">
                  <c:v>1</c:v>
                </c:pt>
                <c:pt idx="40" formatCode="General">
                  <c:v>1</c:v>
                </c:pt>
                <c:pt idx="41" formatCode="General">
                  <c:v>1</c:v>
                </c:pt>
                <c:pt idx="42" formatCode="General">
                  <c:v>1</c:v>
                </c:pt>
                <c:pt idx="43" formatCode="General">
                  <c:v>1</c:v>
                </c:pt>
                <c:pt idx="44" formatCode="General">
                  <c:v>1</c:v>
                </c:pt>
                <c:pt idx="45" formatCode="General">
                  <c:v>1</c:v>
                </c:pt>
                <c:pt idx="46" formatCode="General">
                  <c:v>1</c:v>
                </c:pt>
                <c:pt idx="47" formatCode="General">
                  <c:v>1</c:v>
                </c:pt>
                <c:pt idx="48" formatCode="General">
                  <c:v>1</c:v>
                </c:pt>
                <c:pt idx="49" formatCode="General">
                  <c:v>1</c:v>
                </c:pt>
                <c:pt idx="50" formatCode="General">
                  <c:v>1</c:v>
                </c:pt>
                <c:pt idx="51" formatCode="General">
                  <c:v>1</c:v>
                </c:pt>
                <c:pt idx="52" formatCode="General">
                  <c:v>1</c:v>
                </c:pt>
                <c:pt idx="53" formatCode="General">
                  <c:v>1</c:v>
                </c:pt>
                <c:pt idx="54" formatCode="General">
                  <c:v>1</c:v>
                </c:pt>
                <c:pt idx="55" formatCode="General">
                  <c:v>1</c:v>
                </c:pt>
                <c:pt idx="56" formatCode="General">
                  <c:v>1</c:v>
                </c:pt>
                <c:pt idx="57" formatCode="General">
                  <c:v>1</c:v>
                </c:pt>
                <c:pt idx="58" formatCode="General">
                  <c:v>1</c:v>
                </c:pt>
                <c:pt idx="59" formatCode="General">
                  <c:v>1</c:v>
                </c:pt>
                <c:pt idx="60" formatCode="General">
                  <c:v>1</c:v>
                </c:pt>
                <c:pt idx="61" formatCode="General">
                  <c:v>1</c:v>
                </c:pt>
                <c:pt idx="62" formatCode="General">
                  <c:v>1</c:v>
                </c:pt>
                <c:pt idx="63">
                  <c:v>0.99205463581744924</c:v>
                </c:pt>
                <c:pt idx="64">
                  <c:v>0.98749584288949599</c:v>
                </c:pt>
                <c:pt idx="65">
                  <c:v>0.9852785028417046</c:v>
                </c:pt>
                <c:pt idx="66">
                  <c:v>0.98339421607764954</c:v>
                </c:pt>
                <c:pt idx="67">
                  <c:v>0.98151279836475858</c:v>
                </c:pt>
                <c:pt idx="68">
                  <c:v>0.97954706181752571</c:v>
                </c:pt>
                <c:pt idx="69">
                  <c:v>0.97906832174439218</c:v>
                </c:pt>
                <c:pt idx="70">
                  <c:v>0.97735279677569309</c:v>
                </c:pt>
                <c:pt idx="71">
                  <c:v>0.97440520081861925</c:v>
                </c:pt>
                <c:pt idx="72">
                  <c:v>0.9704972228852683</c:v>
                </c:pt>
                <c:pt idx="73">
                  <c:v>0.96725358811848217</c:v>
                </c:pt>
                <c:pt idx="74">
                  <c:v>0.96283892504010571</c:v>
                </c:pt>
                <c:pt idx="75">
                  <c:v>0.95820521516257817</c:v>
                </c:pt>
                <c:pt idx="76">
                  <c:v>0.95286248973281185</c:v>
                </c:pt>
                <c:pt idx="77">
                  <c:v>0.94637227234421684</c:v>
                </c:pt>
                <c:pt idx="78">
                  <c:v>0.93760934151741859</c:v>
                </c:pt>
                <c:pt idx="79">
                  <c:v>0.92747368943380737</c:v>
                </c:pt>
                <c:pt idx="80">
                  <c:v>0.9184767739494607</c:v>
                </c:pt>
                <c:pt idx="81">
                  <c:v>0.90601415413200359</c:v>
                </c:pt>
                <c:pt idx="82">
                  <c:v>0.89048183076851273</c:v>
                </c:pt>
                <c:pt idx="83">
                  <c:v>0.87050079534993363</c:v>
                </c:pt>
                <c:pt idx="84">
                  <c:v>0.84787773322962889</c:v>
                </c:pt>
                <c:pt idx="85">
                  <c:v>0.81808066614909791</c:v>
                </c:pt>
                <c:pt idx="86">
                  <c:v>0.76806503399191817</c:v>
                </c:pt>
                <c:pt idx="87">
                  <c:v>0.70492843361380919</c:v>
                </c:pt>
                <c:pt idx="88">
                  <c:v>0.61452940741573703</c:v>
                </c:pt>
                <c:pt idx="89">
                  <c:v>0.43443440496048713</c:v>
                </c:pt>
                <c:pt idx="90">
                  <c:v>0.22376588706117664</c:v>
                </c:pt>
                <c:pt idx="91">
                  <c:v>0.26790015184899002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3CF-4F3C-8D66-22C36E6672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326976"/>
        <c:axId val="124327552"/>
      </c:scatterChart>
      <c:valAx>
        <c:axId val="124326976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4000" i="0"/>
                </a:pPr>
                <a:r>
                  <a:rPr lang="en-US" sz="4000" i="0"/>
                  <a:t>Pressure, p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24327552"/>
        <c:crossesAt val="0"/>
        <c:crossBetween val="midCat"/>
        <c:majorUnit val="100"/>
      </c:valAx>
      <c:valAx>
        <c:axId val="124327552"/>
        <c:scaling>
          <c:orientation val="minMax"/>
          <c:max val="1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4000"/>
                </a:pPr>
                <a:r>
                  <a:rPr lang="en-US" sz="4000"/>
                  <a:t>R/Rmax</a:t>
                </a:r>
              </a:p>
            </c:rich>
          </c:tx>
          <c:layout>
            <c:manualLayout>
              <c:xMode val="edge"/>
              <c:yMode val="edge"/>
              <c:x val="0"/>
              <c:y val="0.19744825171384997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n-US"/>
          </a:p>
        </c:txPr>
        <c:crossAx val="124326976"/>
        <c:crosses val="autoZero"/>
        <c:crossBetween val="midCat"/>
        <c:majorUnit val="0.2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2.xml"/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3.jpeg"/><Relationship Id="rId7" Type="http://schemas.openxmlformats.org/officeDocument/2006/relationships/image" Target="../media/image4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533400</xdr:colOff>
      <xdr:row>1</xdr:row>
      <xdr:rowOff>7620</xdr:rowOff>
    </xdr:from>
    <xdr:to>
      <xdr:col>23</xdr:col>
      <xdr:colOff>228600</xdr:colOff>
      <xdr:row>15</xdr:row>
      <xdr:rowOff>83820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579120</xdr:colOff>
      <xdr:row>1</xdr:row>
      <xdr:rowOff>53340</xdr:rowOff>
    </xdr:from>
    <xdr:to>
      <xdr:col>32</xdr:col>
      <xdr:colOff>274320</xdr:colOff>
      <xdr:row>15</xdr:row>
      <xdr:rowOff>129540</xdr:rowOff>
    </xdr:to>
    <xdr:graphicFrame macro="">
      <xdr:nvGraphicFramePr>
        <xdr:cNvPr id="205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259080</xdr:colOff>
      <xdr:row>16</xdr:row>
      <xdr:rowOff>152400</xdr:rowOff>
    </xdr:from>
    <xdr:to>
      <xdr:col>28</xdr:col>
      <xdr:colOff>556260</xdr:colOff>
      <xdr:row>31</xdr:row>
      <xdr:rowOff>38100</xdr:rowOff>
    </xdr:to>
    <xdr:graphicFrame macro="">
      <xdr:nvGraphicFramePr>
        <xdr:cNvPr id="205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30480</xdr:colOff>
      <xdr:row>17</xdr:row>
      <xdr:rowOff>53340</xdr:rowOff>
    </xdr:from>
    <xdr:to>
      <xdr:col>32</xdr:col>
      <xdr:colOff>335280</xdr:colOff>
      <xdr:row>31</xdr:row>
      <xdr:rowOff>129540</xdr:rowOff>
    </xdr:to>
    <xdr:graphicFrame macro="">
      <xdr:nvGraphicFramePr>
        <xdr:cNvPr id="205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198120</xdr:colOff>
      <xdr:row>59</xdr:row>
      <xdr:rowOff>182880</xdr:rowOff>
    </xdr:from>
    <xdr:to>
      <xdr:col>21</xdr:col>
      <xdr:colOff>502920</xdr:colOff>
      <xdr:row>74</xdr:row>
      <xdr:rowOff>53340</xdr:rowOff>
    </xdr:to>
    <xdr:graphicFrame macro="">
      <xdr:nvGraphicFramePr>
        <xdr:cNvPr id="2053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0</xdr:colOff>
      <xdr:row>18</xdr:row>
      <xdr:rowOff>0</xdr:rowOff>
    </xdr:from>
    <xdr:to>
      <xdr:col>28</xdr:col>
      <xdr:colOff>548640</xdr:colOff>
      <xdr:row>55</xdr:row>
      <xdr:rowOff>152400</xdr:rowOff>
    </xdr:to>
    <xdr:graphicFrame macro="">
      <xdr:nvGraphicFramePr>
        <xdr:cNvPr id="2054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15240</xdr:rowOff>
    </xdr:from>
    <xdr:to>
      <xdr:col>19</xdr:col>
      <xdr:colOff>304800</xdr:colOff>
      <xdr:row>15</xdr:row>
      <xdr:rowOff>91440</xdr:rowOff>
    </xdr:to>
    <xdr:graphicFrame macro="">
      <xdr:nvGraphicFramePr>
        <xdr:cNvPr id="9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601980</xdr:colOff>
      <xdr:row>0</xdr:row>
      <xdr:rowOff>99060</xdr:rowOff>
    </xdr:from>
    <xdr:to>
      <xdr:col>27</xdr:col>
      <xdr:colOff>297180</xdr:colOff>
      <xdr:row>14</xdr:row>
      <xdr:rowOff>175260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22860</xdr:colOff>
      <xdr:row>16</xdr:row>
      <xdr:rowOff>68580</xdr:rowOff>
    </xdr:from>
    <xdr:to>
      <xdr:col>27</xdr:col>
      <xdr:colOff>327660</xdr:colOff>
      <xdr:row>30</xdr:row>
      <xdr:rowOff>144780</xdr:rowOff>
    </xdr:to>
    <xdr:graphicFrame macro="">
      <xdr:nvGraphicFramePr>
        <xdr:cNvPr id="92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594360</xdr:colOff>
      <xdr:row>16</xdr:row>
      <xdr:rowOff>144780</xdr:rowOff>
    </xdr:from>
    <xdr:to>
      <xdr:col>35</xdr:col>
      <xdr:colOff>289560</xdr:colOff>
      <xdr:row>31</xdr:row>
      <xdr:rowOff>30480</xdr:rowOff>
    </xdr:to>
    <xdr:graphicFrame macro="">
      <xdr:nvGraphicFramePr>
        <xdr:cNvPr id="922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160020</xdr:colOff>
      <xdr:row>17</xdr:row>
      <xdr:rowOff>99060</xdr:rowOff>
    </xdr:from>
    <xdr:to>
      <xdr:col>21</xdr:col>
      <xdr:colOff>464820</xdr:colOff>
      <xdr:row>31</xdr:row>
      <xdr:rowOff>175260</xdr:rowOff>
    </xdr:to>
    <xdr:graphicFrame macro="">
      <xdr:nvGraphicFramePr>
        <xdr:cNvPr id="922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7620</xdr:colOff>
      <xdr:row>17</xdr:row>
      <xdr:rowOff>83820</xdr:rowOff>
    </xdr:from>
    <xdr:to>
      <xdr:col>32</xdr:col>
      <xdr:colOff>312420</xdr:colOff>
      <xdr:row>31</xdr:row>
      <xdr:rowOff>160020</xdr:rowOff>
    </xdr:to>
    <xdr:graphicFrame macro="">
      <xdr:nvGraphicFramePr>
        <xdr:cNvPr id="1536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281940</xdr:colOff>
      <xdr:row>0</xdr:row>
      <xdr:rowOff>144780</xdr:rowOff>
    </xdr:from>
    <xdr:to>
      <xdr:col>22</xdr:col>
      <xdr:colOff>586740</xdr:colOff>
      <xdr:row>15</xdr:row>
      <xdr:rowOff>30480</xdr:rowOff>
    </xdr:to>
    <xdr:graphicFrame macro="">
      <xdr:nvGraphicFramePr>
        <xdr:cNvPr id="1536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7620</xdr:colOff>
      <xdr:row>15</xdr:row>
      <xdr:rowOff>53340</xdr:rowOff>
    </xdr:from>
    <xdr:to>
      <xdr:col>23</xdr:col>
      <xdr:colOff>312420</xdr:colOff>
      <xdr:row>29</xdr:row>
      <xdr:rowOff>129540</xdr:rowOff>
    </xdr:to>
    <xdr:graphicFrame macro="">
      <xdr:nvGraphicFramePr>
        <xdr:cNvPr id="1536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571500</xdr:colOff>
      <xdr:row>12</xdr:row>
      <xdr:rowOff>53340</xdr:rowOff>
    </xdr:from>
    <xdr:to>
      <xdr:col>50</xdr:col>
      <xdr:colOff>0</xdr:colOff>
      <xdr:row>47</xdr:row>
      <xdr:rowOff>0</xdr:rowOff>
    </xdr:to>
    <xdr:graphicFrame macro="">
      <xdr:nvGraphicFramePr>
        <xdr:cNvPr id="10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144780</xdr:colOff>
      <xdr:row>7</xdr:row>
      <xdr:rowOff>114300</xdr:rowOff>
    </xdr:from>
    <xdr:to>
      <xdr:col>49</xdr:col>
      <xdr:colOff>381000</xdr:colOff>
      <xdr:row>42</xdr:row>
      <xdr:rowOff>152400</xdr:rowOff>
    </xdr:to>
    <xdr:graphicFrame macro="">
      <xdr:nvGraphicFramePr>
        <xdr:cNvPr id="10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56</xdr:col>
      <xdr:colOff>525780</xdr:colOff>
      <xdr:row>10</xdr:row>
      <xdr:rowOff>30480</xdr:rowOff>
    </xdr:from>
    <xdr:to>
      <xdr:col>74</xdr:col>
      <xdr:colOff>350520</xdr:colOff>
      <xdr:row>47</xdr:row>
      <xdr:rowOff>68580</xdr:rowOff>
    </xdr:to>
    <xdr:graphicFrame macro="">
      <xdr:nvGraphicFramePr>
        <xdr:cNvPr id="102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38</xdr:col>
      <xdr:colOff>365760</xdr:colOff>
      <xdr:row>60</xdr:row>
      <xdr:rowOff>114300</xdr:rowOff>
    </xdr:from>
    <xdr:to>
      <xdr:col>56</xdr:col>
      <xdr:colOff>190500</xdr:colOff>
      <xdr:row>98</xdr:row>
      <xdr:rowOff>114300</xdr:rowOff>
    </xdr:to>
    <xdr:graphicFrame macro="">
      <xdr:nvGraphicFramePr>
        <xdr:cNvPr id="1028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0</xdr:colOff>
      <xdr:row>50</xdr:row>
      <xdr:rowOff>0</xdr:rowOff>
    </xdr:from>
    <xdr:to>
      <xdr:col>24</xdr:col>
      <xdr:colOff>1074420</xdr:colOff>
      <xdr:row>63</xdr:row>
      <xdr:rowOff>38100</xdr:rowOff>
    </xdr:to>
    <xdr:graphicFrame macro="">
      <xdr:nvGraphicFramePr>
        <xdr:cNvPr id="102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809625</xdr:colOff>
      <xdr:row>9</xdr:row>
      <xdr:rowOff>261936</xdr:rowOff>
    </xdr:from>
    <xdr:to>
      <xdr:col>33</xdr:col>
      <xdr:colOff>98437</xdr:colOff>
      <xdr:row>47</xdr:row>
      <xdr:rowOff>8624</xdr:rowOff>
    </xdr:to>
    <xdr:graphicFrame macro="">
      <xdr:nvGraphicFramePr>
        <xdr:cNvPr id="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0</xdr:colOff>
      <xdr:row>50</xdr:row>
      <xdr:rowOff>0</xdr:rowOff>
    </xdr:from>
    <xdr:to>
      <xdr:col>43</xdr:col>
      <xdr:colOff>255271</xdr:colOff>
      <xdr:row>87</xdr:row>
      <xdr:rowOff>185737</xdr:rowOff>
    </xdr:to>
    <xdr:graphicFrame macro="">
      <xdr:nvGraphicFramePr>
        <xdr:cNvPr id="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0</xdr:colOff>
      <xdr:row>66</xdr:row>
      <xdr:rowOff>0</xdr:rowOff>
    </xdr:from>
    <xdr:to>
      <xdr:col>33</xdr:col>
      <xdr:colOff>169875</xdr:colOff>
      <xdr:row>122</xdr:row>
      <xdr:rowOff>108187</xdr:rowOff>
    </xdr:to>
    <xdr:graphicFrame macro="">
      <xdr:nvGraphicFramePr>
        <xdr:cNvPr id="1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0.64178</cdr:x>
      <cdr:y>0.59692</cdr:y>
    </cdr:from>
    <cdr:to>
      <cdr:x>0.88831</cdr:x>
      <cdr:y>0.80187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6897910" y="4690612"/>
          <a:ext cx="2649682" cy="16105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2000">
              <a:latin typeface="Times New Roman" panose="02020603050405020304" pitchFamily="18" charset="0"/>
              <a:cs typeface="Times New Roman" panose="02020603050405020304" pitchFamily="18" charset="0"/>
            </a:rPr>
            <a:t>Ширина</a:t>
          </a:r>
          <a:r>
            <a:rPr lang="en-US" sz="2000" baseline="0">
              <a:latin typeface="Times New Roman" panose="02020603050405020304" pitchFamily="18" charset="0"/>
              <a:cs typeface="Times New Roman" panose="02020603050405020304" pitchFamily="18" charset="0"/>
            </a:rPr>
            <a:t> петли гистерезиса в зависимости от давления</a:t>
          </a:r>
          <a:endParaRPr lang="lv-LV" sz="2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</cdr:x>
      <cdr:y>0.91012</cdr:y>
    </cdr:from>
    <cdr:to>
      <cdr:x>0.06715</cdr:x>
      <cdr:y>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0" y="6552842"/>
          <a:ext cx="723600" cy="647158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d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0.69354</cdr:x>
      <cdr:y>0.31654</cdr:y>
    </cdr:from>
    <cdr:to>
      <cdr:x>0.83276</cdr:x>
      <cdr:y>0.37937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473738" y="2279056"/>
          <a:ext cx="1500187" cy="452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3000">
              <a:solidFill>
                <a:srgbClr val="00CC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Type  B</a:t>
          </a:r>
          <a:endParaRPr lang="lv-LV" sz="3000">
            <a:solidFill>
              <a:srgbClr val="00CC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0.8179</cdr:x>
      <cdr:y>0.51307</cdr:y>
    </cdr:from>
    <cdr:to>
      <cdr:x>0.95711</cdr:x>
      <cdr:y>0.57591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8813800" y="3694113"/>
          <a:ext cx="1500187" cy="452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00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Type</a:t>
          </a:r>
          <a:r>
            <a:rPr lang="en-US" sz="3000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A</a:t>
          </a:r>
          <a:endParaRPr lang="lv-LV" sz="30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0.82232</cdr:x>
      <cdr:y>0.71482</cdr:y>
    </cdr:from>
    <cdr:to>
      <cdr:x>0.96153</cdr:x>
      <cdr:y>0.77765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8861425" y="5146675"/>
          <a:ext cx="1500187" cy="452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000">
              <a:solidFill>
                <a:srgbClr val="FF00FF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Type C</a:t>
          </a:r>
          <a:endParaRPr lang="lv-LV" sz="3000">
            <a:solidFill>
              <a:srgbClr val="FF00FF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0.23674</cdr:x>
      <cdr:y>0.05997</cdr:y>
    </cdr:from>
    <cdr:to>
      <cdr:x>0.48381</cdr:x>
      <cdr:y>0.26696</cdr:y>
    </cdr:to>
    <cdr:sp macro="" textlink="">
      <cdr:nvSpPr>
        <cdr:cNvPr id="9" name="TextBox 1"/>
        <cdr:cNvSpPr txBox="1"/>
      </cdr:nvSpPr>
      <cdr:spPr>
        <a:xfrm xmlns:a="http://schemas.openxmlformats.org/drawingml/2006/main">
          <a:off x="2551113" y="431800"/>
          <a:ext cx="2662524" cy="14902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Ширина</a:t>
          </a:r>
          <a:r>
            <a:rPr lang="en-US" sz="3200" baseline="0">
              <a:latin typeface="Times New Roman" panose="02020603050405020304" pitchFamily="18" charset="0"/>
              <a:cs typeface="Times New Roman" panose="02020603050405020304" pitchFamily="18" charset="0"/>
            </a:rPr>
            <a:t> петли гистерезиса в зависимости от давления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0.30603</cdr:x>
      <cdr:y>0.68761</cdr:y>
    </cdr:from>
    <cdr:to>
      <cdr:x>0.90067</cdr:x>
      <cdr:y>0.84535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79550" y="2010229"/>
          <a:ext cx="2658943" cy="4618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000">
              <a:latin typeface="Times New Roman" panose="02020603050405020304" pitchFamily="18" charset="0"/>
              <a:cs typeface="Times New Roman" panose="02020603050405020304" pitchFamily="18" charset="0"/>
            </a:rPr>
            <a:t>sensor</a:t>
          </a:r>
          <a:r>
            <a:rPr lang="en-US" sz="2000" baseline="0">
              <a:latin typeface="Times New Roman" panose="02020603050405020304" pitchFamily="18" charset="0"/>
              <a:cs typeface="Times New Roman" panose="02020603050405020304" pitchFamily="18" charset="0"/>
            </a:rPr>
            <a:t>a A jūtība</a:t>
          </a:r>
          <a:endParaRPr lang="lv-LV" sz="2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0.30807</cdr:x>
      <cdr:y>0.56552</cdr:y>
    </cdr:from>
    <cdr:to>
      <cdr:x>0.50835</cdr:x>
      <cdr:y>0.63444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881679" y="4071715"/>
          <a:ext cx="2523528" cy="496225"/>
        </a:xfrm>
        <a:prstGeom xmlns:a="http://schemas.openxmlformats.org/drawingml/2006/main" prst="borderCallout1">
          <a:avLst>
            <a:gd name="adj1" fmla="val 99053"/>
            <a:gd name="adj2" fmla="val 48409"/>
            <a:gd name="adj3" fmla="val 265019"/>
            <a:gd name="adj4" fmla="val 31319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loop height</a:t>
          </a:r>
        </a:p>
        <a:p xmlns:a="http://schemas.openxmlformats.org/drawingml/2006/main"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0.24948</cdr:x>
      <cdr:y>0.36072</cdr:y>
    </cdr:from>
    <cdr:to>
      <cdr:x>0.42723</cdr:x>
      <cdr:y>0.49508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143494" y="2597197"/>
          <a:ext cx="2239588" cy="967384"/>
        </a:xfrm>
        <a:prstGeom xmlns:a="http://schemas.openxmlformats.org/drawingml/2006/main" prst="borderCallout1">
          <a:avLst>
            <a:gd name="adj1" fmla="val 2486"/>
            <a:gd name="adj2" fmla="val 52571"/>
            <a:gd name="adj3" fmla="val -55801"/>
            <a:gd name="adj4" fmla="val -30055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hysteresis loop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0.53573</cdr:x>
      <cdr:y>0.54732</cdr:y>
    </cdr:from>
    <cdr:to>
      <cdr:x>0.63192</cdr:x>
      <cdr:y>0.62519</cdr:y>
    </cdr:to>
    <cdr:grpSp>
      <cdr:nvGrpSpPr>
        <cdr:cNvPr id="12" name="Group 11"/>
        <cdr:cNvGrpSpPr/>
      </cdr:nvGrpSpPr>
      <cdr:grpSpPr>
        <a:xfrm xmlns:a="http://schemas.openxmlformats.org/drawingml/2006/main">
          <a:off x="6750198" y="3940704"/>
          <a:ext cx="1211994" cy="560664"/>
          <a:chOff x="5630430" y="3424527"/>
          <a:chExt cx="1040245" cy="607290"/>
        </a:xfrm>
      </cdr:grpSpPr>
      <cdr:cxnSp macro="">
        <cdr:nvCxnSpPr>
          <cdr:cNvPr id="9" name="Straight Connector 8"/>
          <cdr:cNvCxnSpPr/>
        </cdr:nvCxnSpPr>
        <cdr:spPr>
          <a:xfrm xmlns:a="http://schemas.openxmlformats.org/drawingml/2006/main">
            <a:off x="5666221" y="4031817"/>
            <a:ext cx="1004454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FF000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10" name="Straight Connector 9"/>
          <cdr:cNvCxnSpPr/>
        </cdr:nvCxnSpPr>
        <cdr:spPr>
          <a:xfrm xmlns:a="http://schemas.openxmlformats.org/drawingml/2006/main">
            <a:off x="5630430" y="3424527"/>
            <a:ext cx="1004454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FF0000"/>
            </a:solidFill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  <cdr:relSizeAnchor xmlns:cdr="http://schemas.openxmlformats.org/drawingml/2006/chartDrawing">
    <cdr:from>
      <cdr:x>0.63042</cdr:x>
      <cdr:y>0.50765</cdr:y>
    </cdr:from>
    <cdr:to>
      <cdr:x>0.82898</cdr:x>
      <cdr:y>0.71194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7943307" y="3655080"/>
          <a:ext cx="2501881" cy="14708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Loading</a:t>
          </a:r>
        </a:p>
        <a:p xmlns:a="http://schemas.openxmlformats.org/drawingml/2006/main"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Unloading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</cdr:x>
      <cdr:y>0.911</cdr:y>
    </cdr:from>
    <cdr:to>
      <cdr:x>0.067</cdr:x>
      <cdr:y>1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0" y="6638115"/>
          <a:ext cx="727392" cy="64851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0.31185</cdr:x>
      <cdr:y>0.60741</cdr:y>
    </cdr:from>
    <cdr:to>
      <cdr:x>0.51213</cdr:x>
      <cdr:y>0.67633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929307" y="6560053"/>
          <a:ext cx="2523528" cy="744336"/>
        </a:xfrm>
        <a:prstGeom xmlns:a="http://schemas.openxmlformats.org/drawingml/2006/main" prst="borderCallout1">
          <a:avLst>
            <a:gd name="adj1" fmla="val 99053"/>
            <a:gd name="adj2" fmla="val 48409"/>
            <a:gd name="adj3" fmla="val 265019"/>
            <a:gd name="adj4" fmla="val 31319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4000">
              <a:latin typeface="Times New Roman" panose="02020603050405020304" pitchFamily="18" charset="0"/>
              <a:cs typeface="Times New Roman" panose="02020603050405020304" pitchFamily="18" charset="0"/>
            </a:rPr>
            <a:t>loop height</a:t>
          </a:r>
        </a:p>
        <a:p xmlns:a="http://schemas.openxmlformats.org/drawingml/2006/main"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0.3024</cdr:x>
      <cdr:y>0.32103</cdr:y>
    </cdr:from>
    <cdr:to>
      <cdr:x>0.48015</cdr:x>
      <cdr:y>0.45539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810198" y="3467151"/>
          <a:ext cx="2239650" cy="1451088"/>
        </a:xfrm>
        <a:prstGeom xmlns:a="http://schemas.openxmlformats.org/drawingml/2006/main" prst="borderCallout1">
          <a:avLst>
            <a:gd name="adj1" fmla="val 2486"/>
            <a:gd name="adj2" fmla="val 52571"/>
            <a:gd name="adj3" fmla="val -55801"/>
            <a:gd name="adj4" fmla="val -30055"/>
          </a:avLst>
        </a:prstGeom>
        <a:ln xmlns:a="http://schemas.openxmlformats.org/drawingml/2006/main">
          <a:solidFill>
            <a:schemeClr val="bg1">
              <a:lumMod val="85000"/>
            </a:schemeClr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4000">
              <a:latin typeface="Times New Roman" panose="02020603050405020304" pitchFamily="18" charset="0"/>
              <a:cs typeface="Times New Roman" panose="02020603050405020304" pitchFamily="18" charset="0"/>
            </a:rPr>
            <a:t>hysteresis</a:t>
          </a:r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4000">
              <a:latin typeface="Times New Roman" panose="02020603050405020304" pitchFamily="18" charset="0"/>
              <a:cs typeface="Times New Roman" panose="02020603050405020304" pitchFamily="18" charset="0"/>
            </a:rPr>
            <a:t>loop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0.53573</cdr:x>
      <cdr:y>0.54732</cdr:y>
    </cdr:from>
    <cdr:to>
      <cdr:x>0.63192</cdr:x>
      <cdr:y>0.62519</cdr:y>
    </cdr:to>
    <cdr:grpSp>
      <cdr:nvGrpSpPr>
        <cdr:cNvPr id="12" name="Group 11"/>
        <cdr:cNvGrpSpPr/>
      </cdr:nvGrpSpPr>
      <cdr:grpSpPr>
        <a:xfrm xmlns:a="http://schemas.openxmlformats.org/drawingml/2006/main">
          <a:off x="6750198" y="5911056"/>
          <a:ext cx="1211994" cy="840996"/>
          <a:chOff x="5630430" y="3424527"/>
          <a:chExt cx="1040245" cy="607290"/>
        </a:xfrm>
      </cdr:grpSpPr>
      <cdr:cxnSp macro="">
        <cdr:nvCxnSpPr>
          <cdr:cNvPr id="9" name="Straight Connector 8"/>
          <cdr:cNvCxnSpPr/>
        </cdr:nvCxnSpPr>
        <cdr:spPr>
          <a:xfrm xmlns:a="http://schemas.openxmlformats.org/drawingml/2006/main">
            <a:off x="5666221" y="4031817"/>
            <a:ext cx="1004454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FF000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10" name="Straight Connector 9"/>
          <cdr:cNvCxnSpPr/>
        </cdr:nvCxnSpPr>
        <cdr:spPr>
          <a:xfrm xmlns:a="http://schemas.openxmlformats.org/drawingml/2006/main">
            <a:off x="5630430" y="3424527"/>
            <a:ext cx="1004454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FF0000"/>
            </a:solidFill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  <cdr:relSizeAnchor xmlns:cdr="http://schemas.openxmlformats.org/drawingml/2006/chartDrawing">
    <cdr:from>
      <cdr:x>0.63042</cdr:x>
      <cdr:y>0.50765</cdr:y>
    </cdr:from>
    <cdr:to>
      <cdr:x>0.82898</cdr:x>
      <cdr:y>0.71194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7943307" y="3655080"/>
          <a:ext cx="2501881" cy="14708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4000">
              <a:latin typeface="Times New Roman" panose="02020603050405020304" pitchFamily="18" charset="0"/>
              <a:cs typeface="Times New Roman" panose="02020603050405020304" pitchFamily="18" charset="0"/>
            </a:rPr>
            <a:t>Loading</a:t>
          </a:r>
        </a:p>
        <a:p xmlns:a="http://schemas.openxmlformats.org/drawingml/2006/main">
          <a:endParaRPr lang="en-US" sz="24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r>
            <a:rPr lang="en-US" sz="4000">
              <a:latin typeface="Times New Roman" panose="02020603050405020304" pitchFamily="18" charset="0"/>
              <a:cs typeface="Times New Roman" panose="02020603050405020304" pitchFamily="18" charset="0"/>
            </a:rPr>
            <a:t>Unloading</a:t>
          </a:r>
          <a:endParaRPr lang="lv-LV" sz="4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104</xdr:row>
      <xdr:rowOff>114300</xdr:rowOff>
    </xdr:from>
    <xdr:to>
      <xdr:col>56</xdr:col>
      <xdr:colOff>0</xdr:colOff>
      <xdr:row>126</xdr:row>
      <xdr:rowOff>152400</xdr:rowOff>
    </xdr:to>
    <xdr:sp macro="" textlink="">
      <xdr:nvSpPr>
        <xdr:cNvPr id="2" name="Rectangle 1"/>
        <xdr:cNvSpPr/>
      </xdr:nvSpPr>
      <xdr:spPr>
        <a:xfrm>
          <a:off x="8153400" y="20154900"/>
          <a:ext cx="25984200" cy="4229100"/>
        </a:xfrm>
        <a:prstGeom prst="rect">
          <a:avLst/>
        </a:prstGeom>
        <a:noFill/>
        <a:ln w="76200">
          <a:solidFill>
            <a:srgbClr val="FF00FF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lv-LV"/>
        </a:p>
      </xdr:txBody>
    </xdr:sp>
    <xdr:clientData/>
  </xdr:twoCellAnchor>
  <xdr:twoCellAnchor>
    <xdr:from>
      <xdr:col>13</xdr:col>
      <xdr:colOff>228600</xdr:colOff>
      <xdr:row>128</xdr:row>
      <xdr:rowOff>45720</xdr:rowOff>
    </xdr:from>
    <xdr:to>
      <xdr:col>22</xdr:col>
      <xdr:colOff>144780</xdr:colOff>
      <xdr:row>150</xdr:row>
      <xdr:rowOff>60960</xdr:rowOff>
    </xdr:to>
    <xdr:pic>
      <xdr:nvPicPr>
        <xdr:cNvPr id="25617" name="Picture 44" descr="18226121657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53400" y="23682960"/>
          <a:ext cx="5402580" cy="403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449580</xdr:colOff>
      <xdr:row>129</xdr:row>
      <xdr:rowOff>60960</xdr:rowOff>
    </xdr:from>
    <xdr:to>
      <xdr:col>39</xdr:col>
      <xdr:colOff>358140</xdr:colOff>
      <xdr:row>150</xdr:row>
      <xdr:rowOff>190500</xdr:rowOff>
    </xdr:to>
    <xdr:pic>
      <xdr:nvPicPr>
        <xdr:cNvPr id="25618" name="Picture 45" descr="1822612183132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37580" y="23881080"/>
          <a:ext cx="5394960" cy="396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47</xdr:col>
      <xdr:colOff>60960</xdr:colOff>
      <xdr:row>129</xdr:row>
      <xdr:rowOff>53340</xdr:rowOff>
    </xdr:from>
    <xdr:to>
      <xdr:col>55</xdr:col>
      <xdr:colOff>579120</xdr:colOff>
      <xdr:row>150</xdr:row>
      <xdr:rowOff>190500</xdr:rowOff>
    </xdr:to>
    <xdr:pic>
      <xdr:nvPicPr>
        <xdr:cNvPr id="25619" name="Picture 46" descr="18226121928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712160" y="23873460"/>
          <a:ext cx="5394960" cy="3970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47</xdr:col>
      <xdr:colOff>0</xdr:colOff>
      <xdr:row>152</xdr:row>
      <xdr:rowOff>0</xdr:rowOff>
    </xdr:from>
    <xdr:to>
      <xdr:col>63</xdr:col>
      <xdr:colOff>327660</xdr:colOff>
      <xdr:row>189</xdr:row>
      <xdr:rowOff>152400</xdr:rowOff>
    </xdr:to>
    <xdr:graphicFrame macro="">
      <xdr:nvGraphicFramePr>
        <xdr:cNvPr id="25620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533400</xdr:colOff>
      <xdr:row>152</xdr:row>
      <xdr:rowOff>38100</xdr:rowOff>
    </xdr:from>
    <xdr:to>
      <xdr:col>44</xdr:col>
      <xdr:colOff>251460</xdr:colOff>
      <xdr:row>189</xdr:row>
      <xdr:rowOff>190500</xdr:rowOff>
    </xdr:to>
    <xdr:graphicFrame macro="">
      <xdr:nvGraphicFramePr>
        <xdr:cNvPr id="2562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153</xdr:row>
      <xdr:rowOff>0</xdr:rowOff>
    </xdr:from>
    <xdr:to>
      <xdr:col>26</xdr:col>
      <xdr:colOff>327660</xdr:colOff>
      <xdr:row>190</xdr:row>
      <xdr:rowOff>152400</xdr:rowOff>
    </xdr:to>
    <xdr:graphicFrame macro="">
      <xdr:nvGraphicFramePr>
        <xdr:cNvPr id="25622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381000</xdr:colOff>
      <xdr:row>106</xdr:row>
      <xdr:rowOff>114300</xdr:rowOff>
    </xdr:from>
    <xdr:to>
      <xdr:col>23</xdr:col>
      <xdr:colOff>0</xdr:colOff>
      <xdr:row>125</xdr:row>
      <xdr:rowOff>106680</xdr:rowOff>
    </xdr:to>
    <xdr:grpSp>
      <xdr:nvGrpSpPr>
        <xdr:cNvPr id="25627" name="Group 4"/>
        <xdr:cNvGrpSpPr>
          <a:grpSpLocks/>
        </xdr:cNvGrpSpPr>
      </xdr:nvGrpSpPr>
      <xdr:grpSpPr bwMode="auto">
        <a:xfrm>
          <a:off x="8915400" y="20535900"/>
          <a:ext cx="5105400" cy="3611880"/>
          <a:chOff x="9698182" y="40611136"/>
          <a:chExt cx="5077691" cy="3609975"/>
        </a:xfrm>
      </xdr:grpSpPr>
      <xdr:pic>
        <xdr:nvPicPr>
          <xdr:cNvPr id="25634" name="Picture 54"/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/>
          <a:srcRect/>
          <a:stretch>
            <a:fillRect/>
          </a:stretch>
        </xdr:blipFill>
        <xdr:spPr bwMode="auto">
          <a:xfrm>
            <a:off x="9698182" y="40611136"/>
            <a:ext cx="5077691" cy="36099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3" name="TextBox 2"/>
          <xdr:cNvSpPr txBox="1"/>
        </xdr:nvSpPr>
        <xdr:spPr>
          <a:xfrm>
            <a:off x="9766390" y="41634623"/>
            <a:ext cx="363775" cy="112663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vert270" wrap="square" rtlCol="0" anchor="ctr"/>
          <a:lstStyle/>
          <a:p>
            <a:pPr algn="ctr"/>
            <a:r>
              <a:rPr lang="en-US" sz="1800" b="1">
                <a:latin typeface="Times New Roman" panose="02020603050405020304" pitchFamily="18" charset="0"/>
                <a:cs typeface="Times New Roman" panose="02020603050405020304" pitchFamily="18" charset="0"/>
              </a:rPr>
              <a:t>R/R</a:t>
            </a:r>
            <a:r>
              <a:rPr lang="en-US" sz="1800" b="1" baseline="-25000">
                <a:latin typeface="Times New Roman" panose="02020603050405020304" pitchFamily="18" charset="0"/>
                <a:cs typeface="Times New Roman" panose="02020603050405020304" pitchFamily="18" charset="0"/>
              </a:rPr>
              <a:t>max</a:t>
            </a:r>
            <a:endParaRPr lang="lv-LV" sz="1800" b="1" baseline="-25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31</xdr:col>
      <xdr:colOff>342900</xdr:colOff>
      <xdr:row>106</xdr:row>
      <xdr:rowOff>0</xdr:rowOff>
    </xdr:from>
    <xdr:to>
      <xdr:col>39</xdr:col>
      <xdr:colOff>502920</xdr:colOff>
      <xdr:row>124</xdr:row>
      <xdr:rowOff>182880</xdr:rowOff>
    </xdr:to>
    <xdr:grpSp>
      <xdr:nvGrpSpPr>
        <xdr:cNvPr id="25628" name="Group 63"/>
        <xdr:cNvGrpSpPr>
          <a:grpSpLocks/>
        </xdr:cNvGrpSpPr>
      </xdr:nvGrpSpPr>
      <xdr:grpSpPr bwMode="auto">
        <a:xfrm>
          <a:off x="19240500" y="20421600"/>
          <a:ext cx="5036820" cy="3611880"/>
          <a:chOff x="16971818" y="40611136"/>
          <a:chExt cx="5011016" cy="3609975"/>
        </a:xfrm>
      </xdr:grpSpPr>
      <xdr:pic>
        <xdr:nvPicPr>
          <xdr:cNvPr id="25632" name="Picture 64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/>
          <a:srcRect/>
          <a:stretch>
            <a:fillRect/>
          </a:stretch>
        </xdr:blipFill>
        <xdr:spPr bwMode="auto">
          <a:xfrm>
            <a:off x="16971818" y="40611136"/>
            <a:ext cx="5011016" cy="36099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6" name="TextBox 65"/>
          <xdr:cNvSpPr txBox="1"/>
        </xdr:nvSpPr>
        <xdr:spPr>
          <a:xfrm>
            <a:off x="17024885" y="41489880"/>
            <a:ext cx="363886" cy="112415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vert270" wrap="square" rtlCol="0" anchor="ctr"/>
          <a:lstStyle/>
          <a:p>
            <a:pPr algn="ctr"/>
            <a:r>
              <a:rPr lang="en-US" sz="1800" b="1">
                <a:latin typeface="Times New Roman" panose="02020603050405020304" pitchFamily="18" charset="0"/>
                <a:cs typeface="Times New Roman" panose="02020603050405020304" pitchFamily="18" charset="0"/>
              </a:rPr>
              <a:t>R/R</a:t>
            </a:r>
            <a:r>
              <a:rPr lang="en-US" sz="1800" b="1" baseline="-25000">
                <a:latin typeface="Times New Roman" panose="02020603050405020304" pitchFamily="18" charset="0"/>
                <a:cs typeface="Times New Roman" panose="02020603050405020304" pitchFamily="18" charset="0"/>
              </a:rPr>
              <a:t>max</a:t>
            </a:r>
            <a:endParaRPr lang="lv-LV" sz="1800" b="1" baseline="-25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46</xdr:col>
      <xdr:colOff>266700</xdr:colOff>
      <xdr:row>106</xdr:row>
      <xdr:rowOff>0</xdr:rowOff>
    </xdr:from>
    <xdr:to>
      <xdr:col>54</xdr:col>
      <xdr:colOff>426720</xdr:colOff>
      <xdr:row>124</xdr:row>
      <xdr:rowOff>182880</xdr:rowOff>
    </xdr:to>
    <xdr:grpSp>
      <xdr:nvGrpSpPr>
        <xdr:cNvPr id="25629" name="Group 66"/>
        <xdr:cNvGrpSpPr>
          <a:grpSpLocks/>
        </xdr:cNvGrpSpPr>
      </xdr:nvGrpSpPr>
      <xdr:grpSpPr bwMode="auto">
        <a:xfrm>
          <a:off x="28308300" y="20421600"/>
          <a:ext cx="5036820" cy="3611880"/>
          <a:chOff x="22236545" y="40576500"/>
          <a:chExt cx="5011016" cy="3609975"/>
        </a:xfrm>
      </xdr:grpSpPr>
      <xdr:pic>
        <xdr:nvPicPr>
          <xdr:cNvPr id="25630" name="Picture 67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/>
          <a:srcRect/>
          <a:stretch>
            <a:fillRect/>
          </a:stretch>
        </xdr:blipFill>
        <xdr:spPr bwMode="auto">
          <a:xfrm>
            <a:off x="22236545" y="40576500"/>
            <a:ext cx="5011016" cy="36099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69" name="TextBox 68"/>
          <xdr:cNvSpPr txBox="1"/>
        </xdr:nvSpPr>
        <xdr:spPr>
          <a:xfrm>
            <a:off x="22289612" y="41510660"/>
            <a:ext cx="363886" cy="112415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vert270" wrap="square" rtlCol="0" anchor="ctr"/>
          <a:lstStyle/>
          <a:p>
            <a:pPr algn="ctr"/>
            <a:r>
              <a:rPr lang="en-US" sz="1800" b="1">
                <a:latin typeface="Times New Roman" panose="02020603050405020304" pitchFamily="18" charset="0"/>
                <a:cs typeface="Times New Roman" panose="02020603050405020304" pitchFamily="18" charset="0"/>
              </a:rPr>
              <a:t>R/R</a:t>
            </a:r>
            <a:r>
              <a:rPr lang="en-US" sz="1800" b="1" baseline="-25000">
                <a:latin typeface="Times New Roman" panose="02020603050405020304" pitchFamily="18" charset="0"/>
                <a:cs typeface="Times New Roman" panose="02020603050405020304" pitchFamily="18" charset="0"/>
              </a:rPr>
              <a:t>max</a:t>
            </a:r>
            <a:endParaRPr lang="lv-LV" sz="1800" b="1" baseline="-25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0.04106</cdr:x>
      <cdr:y>0.85808</cdr:y>
    </cdr:from>
    <cdr:to>
      <cdr:x>0.10806</cdr:x>
      <cdr:y>0.94708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19100" y="6178200"/>
          <a:ext cx="683888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c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0.04509</cdr:x>
      <cdr:y>0.85279</cdr:y>
    </cdr:from>
    <cdr:to>
      <cdr:x>0.11209</cdr:x>
      <cdr:y>0.94179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7200" y="6140100"/>
          <a:ext cx="679305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b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0.04509</cdr:x>
      <cdr:y>0.85279</cdr:y>
    </cdr:from>
    <cdr:to>
      <cdr:x>0.11209</cdr:x>
      <cdr:y>0.94179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57200" y="6140100"/>
          <a:ext cx="679305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b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0.04511</cdr:x>
      <cdr:y>0.85628</cdr:y>
    </cdr:from>
    <cdr:to>
      <cdr:x>0.11211</cdr:x>
      <cdr:y>0.94528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57200" y="6165240"/>
          <a:ext cx="679073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  <a:endParaRPr lang="lv-LV" sz="54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lasthan%20Meand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/AppData/Local/Temp/Temp1_grafiki.zip/Ribbed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/AppData/Local/Temp/Temp1_grafiki.zip/Elasthan%20Meand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0N"/>
      <sheetName val="300Na"/>
      <sheetName val="200N"/>
      <sheetName val="200Na"/>
      <sheetName val="500N"/>
      <sheetName val="500Na"/>
      <sheetName val="Summary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K5">
            <v>0.85369565217391308</v>
          </cell>
          <cell r="R5">
            <v>0.10832258589811537</v>
          </cell>
        </row>
        <row r="6">
          <cell r="K6">
            <v>11.135083120204602</v>
          </cell>
          <cell r="R6">
            <v>9.5099718574799763E-2</v>
          </cell>
        </row>
        <row r="7">
          <cell r="K7">
            <v>33.422410485933497</v>
          </cell>
          <cell r="R7">
            <v>6.9185620197764544E-2</v>
          </cell>
        </row>
        <row r="8">
          <cell r="K8">
            <v>58.73388427109974</v>
          </cell>
          <cell r="R8">
            <v>4.3668756367307826E-2</v>
          </cell>
        </row>
        <row r="9">
          <cell r="K9">
            <v>80.813021099744248</v>
          </cell>
          <cell r="R9">
            <v>2.4270647718507565E-2</v>
          </cell>
        </row>
        <row r="10">
          <cell r="K10">
            <v>103.13821611253198</v>
          </cell>
          <cell r="R10">
            <v>6.9870974756114368E-3</v>
          </cell>
        </row>
        <row r="11">
          <cell r="K11">
            <v>125.01334398976982</v>
          </cell>
          <cell r="R11">
            <v>7.9265549081709019E-3</v>
          </cell>
        </row>
        <row r="12">
          <cell r="K12">
            <v>146.85883312020459</v>
          </cell>
          <cell r="R12">
            <v>2.0995441158260408E-2</v>
          </cell>
        </row>
        <row r="13">
          <cell r="K13">
            <v>169.29268542199489</v>
          </cell>
          <cell r="R13">
            <v>3.2636688722407881E-2</v>
          </cell>
        </row>
        <row r="14">
          <cell r="K14">
            <v>191.38896739130433</v>
          </cell>
          <cell r="R14">
            <v>4.2412317314280357E-2</v>
          </cell>
        </row>
        <row r="15">
          <cell r="K15">
            <v>213.67218670076724</v>
          </cell>
          <cell r="R15">
            <v>5.0613722284241325E-2</v>
          </cell>
        </row>
        <row r="16">
          <cell r="K16">
            <v>236.04335358056264</v>
          </cell>
          <cell r="R16">
            <v>5.7197866364741667E-2</v>
          </cell>
        </row>
        <row r="17">
          <cell r="K17">
            <v>257.4722186700767</v>
          </cell>
          <cell r="R17">
            <v>6.1971078906059129E-2</v>
          </cell>
        </row>
        <row r="18">
          <cell r="K18">
            <v>279.9117902813299</v>
          </cell>
          <cell r="R18">
            <v>6.5381385064985031E-2</v>
          </cell>
        </row>
        <row r="19">
          <cell r="K19">
            <v>301.1353484654731</v>
          </cell>
          <cell r="R19">
            <v>6.7141201114618854E-2</v>
          </cell>
        </row>
        <row r="20">
          <cell r="K20">
            <v>323.88196930946287</v>
          </cell>
          <cell r="R20">
            <v>6.7495799999034101E-2</v>
          </cell>
        </row>
        <row r="21">
          <cell r="K21">
            <v>345.64955562659844</v>
          </cell>
          <cell r="R21">
            <v>6.6422157647835878E-2</v>
          </cell>
        </row>
        <row r="22">
          <cell r="K22">
            <v>367.58145140664959</v>
          </cell>
          <cell r="R22">
            <v>6.4039236461785887E-2</v>
          </cell>
        </row>
        <row r="23">
          <cell r="K23">
            <v>389.99347826086949</v>
          </cell>
          <cell r="R23">
            <v>6.0383224799867796E-2</v>
          </cell>
        </row>
        <row r="24">
          <cell r="K24">
            <v>412.13483375959072</v>
          </cell>
          <cell r="R24">
            <v>5.5716677796433189E-2</v>
          </cell>
        </row>
        <row r="25">
          <cell r="K25">
            <v>434.29217071611248</v>
          </cell>
          <cell r="R25">
            <v>5.0182315124521759E-2</v>
          </cell>
        </row>
        <row r="26">
          <cell r="K26">
            <v>456.02395460358053</v>
          </cell>
          <cell r="R26">
            <v>4.4116492450763212E-2</v>
          </cell>
        </row>
        <row r="27">
          <cell r="K27">
            <v>478.81775575447568</v>
          </cell>
          <cell r="R27">
            <v>3.7314814361521842E-2</v>
          </cell>
        </row>
        <row r="28">
          <cell r="K28">
            <v>500.86891943734014</v>
          </cell>
          <cell r="R28">
            <v>3.0554654165074635E-2</v>
          </cell>
        </row>
        <row r="29">
          <cell r="K29">
            <v>522.76143222506391</v>
          </cell>
          <cell r="R29">
            <v>2.3917585874017822E-2</v>
          </cell>
        </row>
        <row r="30">
          <cell r="K30">
            <v>544.19572890025574</v>
          </cell>
          <cell r="R30">
            <v>1.7726496264964697E-2</v>
          </cell>
        </row>
        <row r="31">
          <cell r="K31">
            <v>567.09885869565221</v>
          </cell>
          <cell r="R31">
            <v>1.1695653979903464E-2</v>
          </cell>
        </row>
        <row r="32">
          <cell r="K32">
            <v>589.13631393861897</v>
          </cell>
          <cell r="R32">
            <v>6.6824255643395114E-3</v>
          </cell>
        </row>
        <row r="33">
          <cell r="K33">
            <v>611.68446291560099</v>
          </cell>
          <cell r="R33">
            <v>2.5426018726072419E-3</v>
          </cell>
        </row>
        <row r="34">
          <cell r="K34">
            <v>633.05290601023012</v>
          </cell>
          <cell r="R34">
            <v>3.3497880358468457E-4</v>
          </cell>
        </row>
        <row r="35">
          <cell r="K35">
            <v>640</v>
          </cell>
          <cell r="R35">
            <v>1.0399935877126731E-3</v>
          </cell>
        </row>
        <row r="36">
          <cell r="K36">
            <v>650</v>
          </cell>
          <cell r="R36">
            <v>1.854329343750627E-3</v>
          </cell>
        </row>
        <row r="37">
          <cell r="K37">
            <v>660</v>
          </cell>
          <cell r="R37">
            <v>2.4346014974713226E-3</v>
          </cell>
        </row>
        <row r="38">
          <cell r="K38">
            <v>670</v>
          </cell>
          <cell r="R38">
            <v>2.7875711717970653E-3</v>
          </cell>
        </row>
        <row r="39">
          <cell r="K39">
            <v>680</v>
          </cell>
          <cell r="R39">
            <v>2.9246045614086391E-3</v>
          </cell>
        </row>
        <row r="40">
          <cell r="K40">
            <v>690</v>
          </cell>
          <cell r="R40">
            <v>2.8620716277028002E-3</v>
          </cell>
        </row>
        <row r="41">
          <cell r="K41">
            <v>700</v>
          </cell>
          <cell r="R41">
            <v>2.6217579999994189E-3</v>
          </cell>
        </row>
        <row r="42">
          <cell r="K42">
            <v>710</v>
          </cell>
          <cell r="R42">
            <v>2.2312900829817295E-3</v>
          </cell>
        </row>
        <row r="43">
          <cell r="K43">
            <v>720</v>
          </cell>
          <cell r="R43">
            <v>1.7245733703670219E-3</v>
          </cell>
        </row>
        <row r="44">
          <cell r="K44">
            <v>730</v>
          </cell>
          <cell r="R44">
            <v>1.1422439648369753E-3</v>
          </cell>
        </row>
        <row r="45">
          <cell r="K45">
            <v>740</v>
          </cell>
          <cell r="R45">
            <v>5.3213330419210614E-4</v>
          </cell>
        </row>
        <row r="46">
          <cell r="K46">
            <v>750</v>
          </cell>
          <cell r="R46">
            <v>5.0253906249464464E-5</v>
          </cell>
        </row>
        <row r="47">
          <cell r="K47">
            <v>760</v>
          </cell>
          <cell r="R47">
            <v>5.4124855500770064E-4</v>
          </cell>
        </row>
        <row r="48">
          <cell r="K48">
            <v>770</v>
          </cell>
          <cell r="R48">
            <v>8.6851277956145889E-4</v>
          </cell>
        </row>
        <row r="49">
          <cell r="K49">
            <v>780</v>
          </cell>
          <cell r="R49">
            <v>9.505224152318581E-4</v>
          </cell>
        </row>
        <row r="50">
          <cell r="K50">
            <v>770</v>
          </cell>
          <cell r="R50">
            <v>8.6851277956145889E-4</v>
          </cell>
        </row>
        <row r="51">
          <cell r="K51">
            <v>760</v>
          </cell>
          <cell r="R51">
            <v>5.4124855500770064E-4</v>
          </cell>
        </row>
        <row r="52">
          <cell r="K52">
            <v>750</v>
          </cell>
          <cell r="R52">
            <v>5.0253906249464464E-5</v>
          </cell>
        </row>
        <row r="53">
          <cell r="K53">
            <v>740</v>
          </cell>
          <cell r="R53">
            <v>5.3213330419210614E-4</v>
          </cell>
        </row>
        <row r="54">
          <cell r="K54">
            <v>730</v>
          </cell>
          <cell r="R54">
            <v>1.1422439648369753E-3</v>
          </cell>
        </row>
        <row r="55">
          <cell r="K55">
            <v>720</v>
          </cell>
          <cell r="R55">
            <v>1.7245733703670219E-3</v>
          </cell>
        </row>
        <row r="56">
          <cell r="K56">
            <v>710</v>
          </cell>
          <cell r="R56">
            <v>2.2312900829817295E-3</v>
          </cell>
        </row>
        <row r="57">
          <cell r="K57">
            <v>700</v>
          </cell>
          <cell r="R57">
            <v>2.6217579999994189E-3</v>
          </cell>
        </row>
        <row r="58">
          <cell r="K58">
            <v>690</v>
          </cell>
          <cell r="R58">
            <v>2.8620716277028002E-3</v>
          </cell>
        </row>
        <row r="59">
          <cell r="K59">
            <v>680</v>
          </cell>
          <cell r="R59">
            <v>2.9246045614086391E-3</v>
          </cell>
        </row>
        <row r="60">
          <cell r="K60">
            <v>670</v>
          </cell>
          <cell r="R60">
            <v>2.7875711717970653E-3</v>
          </cell>
        </row>
        <row r="61">
          <cell r="K61">
            <v>660</v>
          </cell>
          <cell r="R61">
            <v>2.4346014974713226E-3</v>
          </cell>
        </row>
        <row r="62">
          <cell r="K62">
            <v>650</v>
          </cell>
          <cell r="R62">
            <v>1.854329343750627E-3</v>
          </cell>
        </row>
        <row r="63">
          <cell r="K63">
            <v>640</v>
          </cell>
          <cell r="R63">
            <v>1.0399935877126731E-3</v>
          </cell>
        </row>
        <row r="64">
          <cell r="K64">
            <v>637.77696930946286</v>
          </cell>
          <cell r="R64">
            <v>8.2683056205612449E-4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0N"/>
      <sheetName val="500Na"/>
      <sheetName val="300N"/>
      <sheetName val="300a"/>
      <sheetName val="200Na"/>
      <sheetName val="200a"/>
      <sheetName val="Summary"/>
      <sheetName val="Sheet1"/>
    </sheetNames>
    <sheetDataSet>
      <sheetData sheetId="0"/>
      <sheetData sheetId="1">
        <row r="2">
          <cell r="L2">
            <v>2.9031457800511511</v>
          </cell>
        </row>
      </sheetData>
      <sheetData sheetId="2"/>
      <sheetData sheetId="3">
        <row r="7">
          <cell r="H7">
            <v>97.28664961636828</v>
          </cell>
        </row>
      </sheetData>
      <sheetData sheetId="4"/>
      <sheetData sheetId="5">
        <row r="7">
          <cell r="H7">
            <v>108.82219948849105</v>
          </cell>
        </row>
      </sheetData>
      <sheetData sheetId="6"/>
      <sheetData sheetId="7">
        <row r="5">
          <cell r="A5">
            <v>2.8601193520886614</v>
          </cell>
          <cell r="C5">
            <v>0.17552710988195427</v>
          </cell>
          <cell r="E5">
            <v>-7.8048226812159394</v>
          </cell>
          <cell r="G5">
            <v>1.1674906836084673</v>
          </cell>
          <cell r="I5">
            <v>3.6633127536689958E-2</v>
          </cell>
          <cell r="K5">
            <v>2.9031457800511511</v>
          </cell>
        </row>
        <row r="6">
          <cell r="A6">
            <v>18.033294970161979</v>
          </cell>
          <cell r="C6">
            <v>0.28678942084985998</v>
          </cell>
          <cell r="E6">
            <v>-31.212029047444524</v>
          </cell>
          <cell r="G6">
            <v>1.8000367028877211</v>
          </cell>
          <cell r="I6">
            <v>0.10660445506644964</v>
          </cell>
          <cell r="K6">
            <v>15.294156010230179</v>
          </cell>
        </row>
        <row r="7">
          <cell r="A7">
            <v>41.389548167092919</v>
          </cell>
          <cell r="C7">
            <v>0.36515568005987503</v>
          </cell>
          <cell r="E7">
            <v>-22.153912232963112</v>
          </cell>
          <cell r="G7">
            <v>2.2321130342872464</v>
          </cell>
          <cell r="I7">
            <v>0.19151209868317023</v>
          </cell>
          <cell r="K7">
            <v>38.219213554987213</v>
          </cell>
        </row>
        <row r="8">
          <cell r="A8">
            <v>63.511871270247219</v>
          </cell>
          <cell r="C8">
            <v>0.422805324729983</v>
          </cell>
          <cell r="E8">
            <v>-14.61668312300125</v>
          </cell>
          <cell r="G8">
            <v>2.527854159737176</v>
          </cell>
          <cell r="I8">
            <v>0.26313137064382097</v>
          </cell>
          <cell r="K8">
            <v>60.565063938618927</v>
          </cell>
        </row>
        <row r="9">
          <cell r="A9">
            <v>85.880238704177316</v>
          </cell>
          <cell r="C9">
            <v>0.46703033809108591</v>
          </cell>
          <cell r="E9">
            <v>-7.7449827784210123</v>
          </cell>
          <cell r="G9">
            <v>2.7882119000667758</v>
          </cell>
          <cell r="I9">
            <v>0.32860528360224145</v>
          </cell>
          <cell r="K9">
            <v>82.669437340153451</v>
          </cell>
        </row>
        <row r="10">
          <cell r="A10">
            <v>108.21639812446716</v>
          </cell>
          <cell r="C10">
            <v>0.51277912993714914</v>
          </cell>
          <cell r="E10">
            <v>-4.289051507067529</v>
          </cell>
          <cell r="G10">
            <v>3.0206483159392481</v>
          </cell>
          <cell r="I10">
            <v>0.38607185619848772</v>
          </cell>
          <cell r="K10">
            <v>105.83322890025575</v>
          </cell>
        </row>
        <row r="11">
          <cell r="A11">
            <v>130.21018329070759</v>
          </cell>
          <cell r="C11">
            <v>0.55441558497692467</v>
          </cell>
          <cell r="E11">
            <v>-2.1281088826173646</v>
          </cell>
          <cell r="G11">
            <v>3.2306315308269387</v>
          </cell>
          <cell r="I11">
            <v>0.43595752525413156</v>
          </cell>
          <cell r="K11">
            <v>128.13</v>
          </cell>
        </row>
        <row r="12">
          <cell r="A12">
            <v>152.47784739982947</v>
          </cell>
          <cell r="C12">
            <v>0.58922050382274616</v>
          </cell>
          <cell r="E12">
            <v>-0.14390174167580189</v>
          </cell>
          <cell r="G12">
            <v>3.4110370512314869</v>
          </cell>
          <cell r="I12">
            <v>0.47881510104511299</v>
          </cell>
          <cell r="K12">
            <v>149.76049872122763</v>
          </cell>
        </row>
        <row r="13">
          <cell r="A13">
            <v>174.64271952259162</v>
          </cell>
          <cell r="C13">
            <v>0.62973130102072028</v>
          </cell>
          <cell r="E13">
            <v>-0.38514297101916112</v>
          </cell>
          <cell r="G13">
            <v>3.5872310554455056</v>
          </cell>
          <cell r="I13">
            <v>0.51760575045193224</v>
          </cell>
          <cell r="K13">
            <v>171.39720588235292</v>
          </cell>
        </row>
        <row r="14">
          <cell r="A14">
            <v>196.93141943734017</v>
          </cell>
          <cell r="C14">
            <v>0.66218995266866376</v>
          </cell>
          <cell r="E14">
            <v>-0.33027581396917965</v>
          </cell>
          <cell r="G14">
            <v>3.7523513177029106</v>
          </cell>
          <cell r="I14">
            <v>0.55122451905860315</v>
          </cell>
          <cell r="K14">
            <v>193.58815856777494</v>
          </cell>
        </row>
        <row r="15">
          <cell r="A15">
            <v>218.9783375959079</v>
          </cell>
          <cell r="C15">
            <v>0.69821851943224289</v>
          </cell>
          <cell r="E15">
            <v>-1.7947375247113828</v>
          </cell>
          <cell r="G15">
            <v>3.9057529648085354</v>
          </cell>
          <cell r="I15">
            <v>0.58079391080634812</v>
          </cell>
          <cell r="K15">
            <v>215.60007672634271</v>
          </cell>
        </row>
        <row r="16">
          <cell r="A16">
            <v>241.51985507246377</v>
          </cell>
          <cell r="C16">
            <v>0.73376548348651838</v>
          </cell>
          <cell r="E16">
            <v>-3.9775441363256303</v>
          </cell>
          <cell r="G16">
            <v>4.0572038944764888</v>
          </cell>
          <cell r="I16">
            <v>0.60511425640865446</v>
          </cell>
          <cell r="K16">
            <v>238.36063938618923</v>
          </cell>
        </row>
        <row r="17">
          <cell r="A17">
            <v>257.9576086956522</v>
          </cell>
          <cell r="C17">
            <v>0.72431486459996441</v>
          </cell>
          <cell r="E17">
            <v>-1.186576796334571</v>
          </cell>
          <cell r="G17">
            <v>4.1948694475666022</v>
          </cell>
          <cell r="I17">
            <v>0.6261479937164105</v>
          </cell>
          <cell r="K17">
            <v>260.58257033248083</v>
          </cell>
        </row>
        <row r="18">
          <cell r="A18">
            <v>238.36427109974423</v>
          </cell>
          <cell r="C18">
            <v>0.70897289820764708</v>
          </cell>
          <cell r="E18">
            <v>-0.80147925027468336</v>
          </cell>
          <cell r="G18">
            <v>4.3237213220296331</v>
          </cell>
          <cell r="I18">
            <v>0.64367600534921576</v>
          </cell>
          <cell r="K18">
            <v>283.69184782608693</v>
          </cell>
        </row>
        <row r="19">
          <cell r="A19">
            <v>216.60936061381074</v>
          </cell>
          <cell r="C19">
            <v>0.68631432124447123</v>
          </cell>
          <cell r="E19">
            <v>-0.42135255587401105</v>
          </cell>
          <cell r="G19">
            <v>4.4478411959045321</v>
          </cell>
          <cell r="I19">
            <v>0.6592666648270834</v>
          </cell>
          <cell r="K19">
            <v>305.32675831202044</v>
          </cell>
        </row>
        <row r="20">
          <cell r="A20">
            <v>194.79372549019607</v>
          </cell>
          <cell r="C20">
            <v>0.66420155966322714</v>
          </cell>
          <cell r="E20">
            <v>-1.0719421017812758</v>
          </cell>
          <cell r="G20">
            <v>4.5739868833187005</v>
          </cell>
          <cell r="I20">
            <v>0.67138158104438961</v>
          </cell>
          <cell r="K20">
            <v>327.58253196930946</v>
          </cell>
        </row>
        <row r="21">
          <cell r="A21">
            <v>172.19231031543049</v>
          </cell>
          <cell r="C21">
            <v>0.62661399655429584</v>
          </cell>
          <cell r="E21">
            <v>-0.52779971039216411</v>
          </cell>
          <cell r="G21">
            <v>4.6855237845630446</v>
          </cell>
          <cell r="I21">
            <v>0.68224422296002873</v>
          </cell>
          <cell r="K21">
            <v>349.08714194373403</v>
          </cell>
        </row>
        <row r="22">
          <cell r="A22">
            <v>150.53802642796248</v>
          </cell>
          <cell r="C22">
            <v>0.58959261079531899</v>
          </cell>
          <cell r="E22">
            <v>-0.84317685270529996</v>
          </cell>
          <cell r="G22">
            <v>4.7561219805578965</v>
          </cell>
          <cell r="I22">
            <v>0.69144024584033026</v>
          </cell>
          <cell r="K22">
            <v>371.23267902813302</v>
          </cell>
        </row>
        <row r="23">
          <cell r="A23">
            <v>128.66711423699914</v>
          </cell>
          <cell r="C23">
            <v>0.54102911259670927</v>
          </cell>
          <cell r="E23">
            <v>-0.2883458079278966</v>
          </cell>
          <cell r="G23">
            <v>4.7047237585823884</v>
          </cell>
          <cell r="I23">
            <v>0.6930478331248705</v>
          </cell>
          <cell r="K23">
            <v>393.96178388746802</v>
          </cell>
        </row>
        <row r="24">
          <cell r="A24">
            <v>108.20473145780052</v>
          </cell>
          <cell r="C24">
            <v>0.47302200372153613</v>
          </cell>
          <cell r="E24">
            <v>3.7911251052356536</v>
          </cell>
          <cell r="G24">
            <v>4.6433942242704331</v>
          </cell>
          <cell r="I24">
            <v>0.68491014393309602</v>
          </cell>
          <cell r="K24">
            <v>415.85168797953958</v>
          </cell>
        </row>
        <row r="25">
          <cell r="A25">
            <v>83.965451832907078</v>
          </cell>
          <cell r="C25">
            <v>0.41073596561890569</v>
          </cell>
          <cell r="E25">
            <v>4.0730011998211406</v>
          </cell>
          <cell r="G25">
            <v>4.5816749846494877</v>
          </cell>
          <cell r="I25">
            <v>0.67468021798797151</v>
          </cell>
          <cell r="K25">
            <v>437.62865728900249</v>
          </cell>
        </row>
        <row r="26">
          <cell r="A26">
            <v>62.617804774083538</v>
          </cell>
          <cell r="C26">
            <v>0.33430400960702028</v>
          </cell>
          <cell r="E26">
            <v>8.7040578133807287</v>
          </cell>
          <cell r="G26">
            <v>4.5203554905097976</v>
          </cell>
          <cell r="I26">
            <v>0.66235309188938529</v>
          </cell>
          <cell r="K26">
            <v>459.39324808184142</v>
          </cell>
        </row>
        <row r="27">
          <cell r="A27">
            <v>41.103930093776647</v>
          </cell>
          <cell r="C27">
            <v>0.22005902862336707</v>
          </cell>
          <cell r="E27">
            <v>26.151786367738438</v>
          </cell>
          <cell r="G27">
            <v>4.4308132149854353</v>
          </cell>
          <cell r="I27">
            <v>0.64773545224811402</v>
          </cell>
          <cell r="K27">
            <v>481.82447570332482</v>
          </cell>
        </row>
        <row r="28">
          <cell r="A28">
            <v>18.630575447570333</v>
          </cell>
          <cell r="C28">
            <v>0.10516304951486492</v>
          </cell>
          <cell r="E28">
            <v>52.35176611188043</v>
          </cell>
          <cell r="G28">
            <v>4.3446759784041236</v>
          </cell>
          <cell r="I28">
            <v>0.63083104600087658</v>
          </cell>
          <cell r="K28">
            <v>504.29586317135545</v>
          </cell>
        </row>
        <row r="29">
          <cell r="A29">
            <v>2.8246462063086106</v>
          </cell>
          <cell r="C29">
            <v>0.18467485616749402</v>
          </cell>
          <cell r="E29">
            <v>-13.516299584608916</v>
          </cell>
          <cell r="G29">
            <v>4.2308258954293532</v>
          </cell>
          <cell r="I29">
            <v>0.61096277835665491</v>
          </cell>
          <cell r="K29">
            <v>525.61094629156014</v>
          </cell>
        </row>
        <row r="30">
          <cell r="G30">
            <v>4.0906234319071935</v>
          </cell>
          <cell r="I30">
            <v>0.58638042438574278</v>
          </cell>
          <cell r="K30">
            <v>547.70540920716121</v>
          </cell>
        </row>
        <row r="31">
          <cell r="E31">
            <v>-31.212029047444524</v>
          </cell>
          <cell r="G31">
            <v>3.9128262560739402</v>
          </cell>
          <cell r="I31">
            <v>0.55852140099485958</v>
          </cell>
          <cell r="K31">
            <v>570.1709335038363</v>
          </cell>
        </row>
        <row r="32">
          <cell r="E32">
            <v>52.35176611188043</v>
          </cell>
          <cell r="G32">
            <v>3.7365183041071823</v>
          </cell>
          <cell r="I32">
            <v>0.52745933059982486</v>
          </cell>
          <cell r="K32">
            <v>591.73115089514067</v>
          </cell>
        </row>
        <row r="33">
          <cell r="G33">
            <v>3.5063705689742655</v>
          </cell>
          <cell r="I33">
            <v>0.48941285715765859</v>
          </cell>
          <cell r="K33">
            <v>614.64813938618931</v>
          </cell>
        </row>
        <row r="34">
          <cell r="G34">
            <v>3.2242049153181713</v>
          </cell>
          <cell r="I34">
            <v>0.44776688528013125</v>
          </cell>
          <cell r="K34">
            <v>635.64389386189259</v>
          </cell>
        </row>
        <row r="35">
          <cell r="G35">
            <v>2.8946722040020334</v>
          </cell>
          <cell r="I35">
            <v>0.39713837771212562</v>
          </cell>
          <cell r="K35">
            <v>632.69268542199484</v>
          </cell>
        </row>
        <row r="36">
          <cell r="G36">
            <v>2.5656278705765456</v>
          </cell>
          <cell r="I36">
            <v>0.34088363261182142</v>
          </cell>
          <cell r="K36">
            <v>611.15418158567775</v>
          </cell>
        </row>
        <row r="37">
          <cell r="G37">
            <v>2.1557737475117533</v>
          </cell>
          <cell r="I37">
            <v>0.2798438505913034</v>
          </cell>
          <cell r="K37">
            <v>588.58929028132991</v>
          </cell>
        </row>
        <row r="38">
          <cell r="G38">
            <v>1.6441386490913026</v>
          </cell>
          <cell r="I38">
            <v>0.21083714078646526</v>
          </cell>
          <cell r="K38">
            <v>566.27478260869566</v>
          </cell>
        </row>
        <row r="39">
          <cell r="G39">
            <v>0.95438562079650158</v>
          </cell>
          <cell r="I39">
            <v>0.1336222104508118</v>
          </cell>
          <cell r="K39">
            <v>544.38812020460364</v>
          </cell>
        </row>
        <row r="40">
          <cell r="G40">
            <v>0.72351883403113926</v>
          </cell>
          <cell r="I40">
            <v>5.5406455050473563E-2</v>
          </cell>
          <cell r="K40">
            <v>522.62431585677746</v>
          </cell>
        </row>
        <row r="41">
          <cell r="G41">
            <v>1.2070486136846845</v>
          </cell>
          <cell r="I41">
            <v>3.6703776448916717E-2</v>
          </cell>
          <cell r="K41">
            <v>500.44177749360614</v>
          </cell>
        </row>
        <row r="42">
          <cell r="K42">
            <v>478.72530690537076</v>
          </cell>
        </row>
        <row r="43">
          <cell r="I43" t="str">
            <v>min</v>
          </cell>
          <cell r="K43">
            <v>456.76666240409202</v>
          </cell>
        </row>
        <row r="44">
          <cell r="I44" t="str">
            <v>max</v>
          </cell>
          <cell r="K44">
            <v>434.68870204603576</v>
          </cell>
        </row>
        <row r="45">
          <cell r="K45">
            <v>412.71181585677743</v>
          </cell>
        </row>
        <row r="46">
          <cell r="K46">
            <v>391.15887468030689</v>
          </cell>
        </row>
        <row r="47">
          <cell r="K47">
            <v>368.24075447570328</v>
          </cell>
        </row>
        <row r="48">
          <cell r="K48">
            <v>345.92563938618923</v>
          </cell>
        </row>
        <row r="49">
          <cell r="K49">
            <v>323.45781969309462</v>
          </cell>
        </row>
        <row r="50">
          <cell r="K50">
            <v>301.97788363171355</v>
          </cell>
        </row>
        <row r="51">
          <cell r="K51">
            <v>279.83099744245521</v>
          </cell>
        </row>
        <row r="52">
          <cell r="K52">
            <v>258.69109335038365</v>
          </cell>
        </row>
        <row r="53">
          <cell r="K53">
            <v>235.65576726342712</v>
          </cell>
        </row>
        <row r="54">
          <cell r="K54">
            <v>213.96793478260867</v>
          </cell>
        </row>
        <row r="55">
          <cell r="K55">
            <v>191.99343350383629</v>
          </cell>
        </row>
        <row r="56">
          <cell r="K56">
            <v>170.30979539641942</v>
          </cell>
        </row>
        <row r="57">
          <cell r="K57">
            <v>148.21617007672634</v>
          </cell>
        </row>
        <row r="58">
          <cell r="K58">
            <v>126.27849104859334</v>
          </cell>
        </row>
        <row r="59">
          <cell r="K59">
            <v>103.24392583120203</v>
          </cell>
        </row>
        <row r="60">
          <cell r="K60">
            <v>81.066202046035798</v>
          </cell>
        </row>
        <row r="61">
          <cell r="K61">
            <v>58.517116368286437</v>
          </cell>
        </row>
        <row r="62">
          <cell r="K62">
            <v>37.529060102301791</v>
          </cell>
        </row>
        <row r="63">
          <cell r="K63">
            <v>15.000639386189258</v>
          </cell>
        </row>
        <row r="64">
          <cell r="K64">
            <v>3.3117263427109971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0N"/>
      <sheetName val="500Na"/>
      <sheetName val="300N"/>
      <sheetName val="300Na"/>
      <sheetName val="200N"/>
      <sheetName val="200Na"/>
      <sheetName val="SUMMARY"/>
    </sheetNames>
    <sheetDataSet>
      <sheetData sheetId="0"/>
      <sheetData sheetId="1">
        <row r="2">
          <cell r="M2">
            <v>3.0726342710997439</v>
          </cell>
        </row>
        <row r="3">
          <cell r="M3">
            <v>21.40247442455243</v>
          </cell>
          <cell r="Q3">
            <v>0.1876474700545252</v>
          </cell>
        </row>
        <row r="4">
          <cell r="M4">
            <v>45.470127877237843</v>
          </cell>
          <cell r="Q4">
            <v>0.24504650863493957</v>
          </cell>
        </row>
        <row r="5">
          <cell r="M5">
            <v>67.516975703324803</v>
          </cell>
          <cell r="Q5">
            <v>0.29216759979415474</v>
          </cell>
        </row>
        <row r="6">
          <cell r="M6">
            <v>89.696758312020464</v>
          </cell>
          <cell r="Q6">
            <v>0.34212638983132104</v>
          </cell>
        </row>
        <row r="7">
          <cell r="M7">
            <v>111.97086956521738</v>
          </cell>
          <cell r="Q7">
            <v>0.3837362549104687</v>
          </cell>
        </row>
        <row r="8">
          <cell r="M8">
            <v>134.20246803069051</v>
          </cell>
          <cell r="Q8">
            <v>0.41897624319988458</v>
          </cell>
        </row>
        <row r="9">
          <cell r="M9">
            <v>156.09949488491048</v>
          </cell>
          <cell r="Q9">
            <v>0.45400031820663739</v>
          </cell>
        </row>
        <row r="10">
          <cell r="M10">
            <v>177.88588235294117</v>
          </cell>
          <cell r="Q10">
            <v>0.48762976488961229</v>
          </cell>
        </row>
        <row r="11">
          <cell r="M11">
            <v>200.01072890025574</v>
          </cell>
          <cell r="Q11">
            <v>0.52223540720525452</v>
          </cell>
        </row>
        <row r="12">
          <cell r="M12">
            <v>222.81076726342712</v>
          </cell>
          <cell r="Q12">
            <v>0.55518413109697873</v>
          </cell>
        </row>
        <row r="13">
          <cell r="M13">
            <v>245.89903452685419</v>
          </cell>
          <cell r="Q13">
            <v>0.58864404334204368</v>
          </cell>
        </row>
        <row r="14">
          <cell r="M14">
            <v>266.37684782608699</v>
          </cell>
          <cell r="Q14">
            <v>0.61823513212122228</v>
          </cell>
        </row>
        <row r="15">
          <cell r="M15">
            <v>289.23540281329923</v>
          </cell>
          <cell r="Q15">
            <v>0.64689196794424864</v>
          </cell>
        </row>
        <row r="16">
          <cell r="M16">
            <v>310.66664961636832</v>
          </cell>
          <cell r="Q16">
            <v>0.67851712922991836</v>
          </cell>
        </row>
        <row r="17">
          <cell r="M17">
            <v>333.48338235294113</v>
          </cell>
          <cell r="Q17">
            <v>0.71119086846443169</v>
          </cell>
        </row>
        <row r="18">
          <cell r="M18">
            <v>354.84929667519179</v>
          </cell>
          <cell r="Q18">
            <v>0.7401777513593768</v>
          </cell>
        </row>
        <row r="19">
          <cell r="M19">
            <v>377.5145524296675</v>
          </cell>
          <cell r="Q19">
            <v>0.76717496527986273</v>
          </cell>
        </row>
        <row r="20">
          <cell r="M20">
            <v>399.65142583120206</v>
          </cell>
          <cell r="Q20">
            <v>0.79208195432405692</v>
          </cell>
        </row>
        <row r="21">
          <cell r="M21">
            <v>421.16035805626598</v>
          </cell>
          <cell r="Q21">
            <v>0.81532942166771549</v>
          </cell>
        </row>
        <row r="22">
          <cell r="M22">
            <v>443.45739130434777</v>
          </cell>
          <cell r="Q22">
            <v>0.83644436214194173</v>
          </cell>
        </row>
        <row r="23">
          <cell r="M23">
            <v>466.1070907928389</v>
          </cell>
          <cell r="Q23">
            <v>0.85831889768151215</v>
          </cell>
        </row>
        <row r="24">
          <cell r="M24">
            <v>488.30848465473139</v>
          </cell>
          <cell r="Q24">
            <v>0.88014798190326515</v>
          </cell>
        </row>
        <row r="25">
          <cell r="M25">
            <v>510.2572506393862</v>
          </cell>
          <cell r="Q25">
            <v>0.89819960399777532</v>
          </cell>
        </row>
        <row r="26">
          <cell r="M26">
            <v>532.48735933503838</v>
          </cell>
          <cell r="Q26">
            <v>0.91652713144830922</v>
          </cell>
        </row>
        <row r="27">
          <cell r="M27">
            <v>554.48664961636825</v>
          </cell>
          <cell r="Q27">
            <v>0.93678282188303641</v>
          </cell>
        </row>
        <row r="28">
          <cell r="M28">
            <v>577.02578005115083</v>
          </cell>
          <cell r="Q28">
            <v>0.9548683378257391</v>
          </cell>
        </row>
        <row r="29">
          <cell r="M29">
            <v>598.21469948849108</v>
          </cell>
          <cell r="Q29">
            <v>0.97400049853557835</v>
          </cell>
        </row>
        <row r="30">
          <cell r="M30">
            <v>620.77807544757025</v>
          </cell>
          <cell r="Q30">
            <v>0.99202683618437071</v>
          </cell>
        </row>
        <row r="31">
          <cell r="M31">
            <v>640.24166240409204</v>
          </cell>
          <cell r="Q31">
            <v>1</v>
          </cell>
        </row>
        <row r="32">
          <cell r="M32">
            <v>637.27892583120206</v>
          </cell>
          <cell r="Q32">
            <v>0.99464043669582436</v>
          </cell>
        </row>
        <row r="33">
          <cell r="M33">
            <v>612.42696291560105</v>
          </cell>
          <cell r="Q33">
            <v>0.98668184145238058</v>
          </cell>
        </row>
        <row r="34">
          <cell r="M34">
            <v>590.08658567774933</v>
          </cell>
          <cell r="Q34">
            <v>0.97852054029705959</v>
          </cell>
        </row>
        <row r="35">
          <cell r="M35">
            <v>567.45618925831195</v>
          </cell>
          <cell r="Q35">
            <v>0.96867249804705224</v>
          </cell>
        </row>
        <row r="36">
          <cell r="M36">
            <v>546.03769181585676</v>
          </cell>
          <cell r="Q36">
            <v>0.9572626661876581</v>
          </cell>
        </row>
        <row r="37">
          <cell r="M37">
            <v>524.19116368286439</v>
          </cell>
          <cell r="Q37">
            <v>0.94400073449862676</v>
          </cell>
        </row>
        <row r="38">
          <cell r="M38">
            <v>501.79340153452688</v>
          </cell>
          <cell r="Q38">
            <v>0.92984965532452035</v>
          </cell>
        </row>
        <row r="39">
          <cell r="M39">
            <v>480.34838874680304</v>
          </cell>
          <cell r="Q39">
            <v>0.91784211323700449</v>
          </cell>
        </row>
        <row r="40">
          <cell r="M40">
            <v>457.84933503836317</v>
          </cell>
          <cell r="Q40">
            <v>0.90447682402697804</v>
          </cell>
        </row>
        <row r="41">
          <cell r="M41">
            <v>435.69358695652176</v>
          </cell>
          <cell r="Q41">
            <v>0.88900807456853737</v>
          </cell>
        </row>
        <row r="42">
          <cell r="M42">
            <v>413.79785166240401</v>
          </cell>
          <cell r="Q42">
            <v>0.87123413969805652</v>
          </cell>
        </row>
        <row r="43">
          <cell r="M43">
            <v>391.54645780051152</v>
          </cell>
          <cell r="Q43">
            <v>0.85358185746061221</v>
          </cell>
        </row>
        <row r="44">
          <cell r="M44">
            <v>369.71572250639383</v>
          </cell>
          <cell r="Q44">
            <v>0.83408338316825126</v>
          </cell>
        </row>
        <row r="45">
          <cell r="M45">
            <v>348.02630434782611</v>
          </cell>
          <cell r="Q45">
            <v>0.8121088037292058</v>
          </cell>
        </row>
        <row r="46">
          <cell r="M46">
            <v>325.18960358056268</v>
          </cell>
          <cell r="Q46">
            <v>0.79019741815856825</v>
          </cell>
        </row>
        <row r="47">
          <cell r="M47">
            <v>303.3056713554987</v>
          </cell>
          <cell r="Q47">
            <v>0.76328697548801405</v>
          </cell>
        </row>
        <row r="48">
          <cell r="M48">
            <v>281.81611253196934</v>
          </cell>
          <cell r="Q48">
            <v>0.73427919871371483</v>
          </cell>
        </row>
        <row r="49">
          <cell r="M49">
            <v>259.50491048593346</v>
          </cell>
          <cell r="Q49">
            <v>0.70186614442383721</v>
          </cell>
        </row>
        <row r="50">
          <cell r="M50">
            <v>237.21342071611252</v>
          </cell>
          <cell r="Q50">
            <v>0.66715336466091424</v>
          </cell>
        </row>
        <row r="51">
          <cell r="M51">
            <v>215.52804987212278</v>
          </cell>
          <cell r="Q51">
            <v>0.63003121732348899</v>
          </cell>
        </row>
        <row r="52">
          <cell r="M52">
            <v>193.53268542199487</v>
          </cell>
          <cell r="Q52">
            <v>0.59013489604897984</v>
          </cell>
        </row>
        <row r="53">
          <cell r="M53">
            <v>171.4435358056266</v>
          </cell>
          <cell r="Q53">
            <v>0.54481825020429142</v>
          </cell>
        </row>
        <row r="54">
          <cell r="M54">
            <v>149.48312020460358</v>
          </cell>
          <cell r="Q54">
            <v>0.50380592923680756</v>
          </cell>
        </row>
        <row r="55">
          <cell r="M55">
            <v>127.71370204603579</v>
          </cell>
          <cell r="Q55">
            <v>0.45035785549332008</v>
          </cell>
        </row>
        <row r="56">
          <cell r="M56">
            <v>103.03964833759589</v>
          </cell>
          <cell r="Q56">
            <v>0.3846419235374301</v>
          </cell>
        </row>
        <row r="57">
          <cell r="M57">
            <v>81.325390025575444</v>
          </cell>
          <cell r="Q57">
            <v>0.32441833327928066</v>
          </cell>
        </row>
        <row r="58">
          <cell r="M58">
            <v>60.187442455242966</v>
          </cell>
          <cell r="Q58">
            <v>0.26315881574919858</v>
          </cell>
        </row>
        <row r="59">
          <cell r="M59">
            <v>38.640978260869566</v>
          </cell>
          <cell r="Q59">
            <v>0.17698838876367354</v>
          </cell>
        </row>
        <row r="60">
          <cell r="M60">
            <v>16.135083120204605</v>
          </cell>
          <cell r="Q60">
            <v>8.1493638265021373E-2</v>
          </cell>
        </row>
        <row r="61">
          <cell r="M61">
            <v>3.1720076726342707</v>
          </cell>
          <cell r="Q61">
            <v>9.2328254927054418E-2</v>
          </cell>
        </row>
      </sheetData>
      <sheetData sheetId="2"/>
      <sheetData sheetId="3">
        <row r="39">
          <cell r="M39">
            <v>3.9058248081841427</v>
          </cell>
        </row>
      </sheetData>
      <sheetData sheetId="4"/>
      <sheetData sheetId="5">
        <row r="27">
          <cell r="M27">
            <v>3.3501726342710993</v>
          </cell>
        </row>
      </sheetData>
      <sheetData sheetId="6"/>
    </sheetDataSet>
  </externalBook>
</externalLink>
</file>

<file path=xl/queryTables/queryTable1.xml><?xml version="1.0" encoding="utf-8"?>
<queryTable xmlns="http://schemas.openxmlformats.org/spreadsheetml/2006/main" name="ExternalData_1" connectionId="3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queryTables/queryTable2.xml><?xml version="1.0" encoding="utf-8"?>
<queryTable xmlns="http://schemas.openxmlformats.org/spreadsheetml/2006/main" name="ExternalData_1" connectionId="2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queryTables/queryTable3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_500N_20Ns_orange_filled_1" displayName="_500N_20Ns_orange_filled_1" ref="A1:N453" tableType="queryTable" totalsRowShown="0">
  <autoFilter ref="A1:N453"/>
  <tableColumns count="14">
    <tableColumn id="1" uniqueName="1" name="Column1" queryTableFieldId="1" dataDxfId="41"/>
    <tableColumn id="2" uniqueName="2" name="Column2" queryTableFieldId="2" dataDxfId="40"/>
    <tableColumn id="3" uniqueName="3" name="Column3" queryTableFieldId="3" dataDxfId="39"/>
    <tableColumn id="4" uniqueName="4" name="Column4" queryTableFieldId="4" dataDxfId="38"/>
    <tableColumn id="5" uniqueName="5" name="Column5" queryTableFieldId="5" dataDxfId="37"/>
    <tableColumn id="6" uniqueName="6" name="Column6" queryTableFieldId="6" dataDxfId="36"/>
    <tableColumn id="7" uniqueName="7" name="Column7" queryTableFieldId="7" dataDxfId="35"/>
    <tableColumn id="8" uniqueName="8" name="Column8" queryTableFieldId="8" dataDxfId="34"/>
    <tableColumn id="9" uniqueName="9" name="Column9" queryTableFieldId="9" dataDxfId="33"/>
    <tableColumn id="10" uniqueName="10" name="Column10" queryTableFieldId="10" dataDxfId="32"/>
    <tableColumn id="11" uniqueName="11" name="Column11" queryTableFieldId="11" dataDxfId="31"/>
    <tableColumn id="12" uniqueName="12" name="Column12" queryTableFieldId="12" dataDxfId="30"/>
    <tableColumn id="13" uniqueName="13" name="Column13" queryTableFieldId="13" dataDxfId="29"/>
    <tableColumn id="14" uniqueName="14" name="Column14" queryTableFieldId="14" dataDxfId="2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_300N_20Ns_orange_filled_1" displayName="_300N_20Ns_orange_filled_1" ref="A1:N310" tableType="queryTable" totalsRowShown="0">
  <autoFilter ref="A1:N310"/>
  <tableColumns count="14">
    <tableColumn id="1" uniqueName="1" name="Column1" queryTableFieldId="1" dataDxfId="27"/>
    <tableColumn id="2" uniqueName="2" name="Column2" queryTableFieldId="2" dataDxfId="26"/>
    <tableColumn id="3" uniqueName="3" name="Column3" queryTableFieldId="3" dataDxfId="25"/>
    <tableColumn id="4" uniqueName="4" name="Column4" queryTableFieldId="4" dataDxfId="24"/>
    <tableColumn id="5" uniqueName="5" name="Column5" queryTableFieldId="5" dataDxfId="23"/>
    <tableColumn id="6" uniqueName="6" name="Column6" queryTableFieldId="6" dataDxfId="22"/>
    <tableColumn id="7" uniqueName="7" name="Column7" queryTableFieldId="7" dataDxfId="21"/>
    <tableColumn id="8" uniqueName="8" name="Column8" queryTableFieldId="8" dataDxfId="20"/>
    <tableColumn id="9" uniqueName="9" name="Column9" queryTableFieldId="9" dataDxfId="19"/>
    <tableColumn id="10" uniqueName="10" name="Column10" queryTableFieldId="10" dataDxfId="18"/>
    <tableColumn id="11" uniqueName="11" name="Column11" queryTableFieldId="11" dataDxfId="17"/>
    <tableColumn id="12" uniqueName="12" name="Column12" queryTableFieldId="12" dataDxfId="16"/>
    <tableColumn id="13" uniqueName="13" name="Column13" queryTableFieldId="13" dataDxfId="15"/>
    <tableColumn id="14" uniqueName="14" name="Column14" queryTableFieldId="14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_200N_20Ns_orange_filled_1" displayName="_200N_20Ns_orange_filled_1" ref="A1:N213" tableType="queryTable" totalsRowShown="0">
  <autoFilter ref="A1:N213"/>
  <tableColumns count="14">
    <tableColumn id="1" uniqueName="1" name="Column1" queryTableFieldId="1" dataDxfId="13"/>
    <tableColumn id="2" uniqueName="2" name="Column2" queryTableFieldId="2" dataDxfId="12"/>
    <tableColumn id="3" uniqueName="3" name="Column3" queryTableFieldId="3" dataDxfId="11"/>
    <tableColumn id="4" uniqueName="4" name="Column4" queryTableFieldId="4" dataDxfId="10"/>
    <tableColumn id="5" uniqueName="5" name="Column5" queryTableFieldId="5" dataDxfId="9"/>
    <tableColumn id="6" uniqueName="6" name="Column6" queryTableFieldId="6" dataDxfId="8"/>
    <tableColumn id="7" uniqueName="7" name="Column7" queryTableFieldId="7" dataDxfId="7"/>
    <tableColumn id="8" uniqueName="8" name="Column8" queryTableFieldId="8" dataDxfId="6"/>
    <tableColumn id="9" uniqueName="9" name="Column9" queryTableFieldId="9" dataDxfId="5"/>
    <tableColumn id="10" uniqueName="10" name="Column10" queryTableFieldId="10" dataDxfId="4"/>
    <tableColumn id="11" uniqueName="11" name="Column11" queryTableFieldId="11" dataDxfId="3"/>
    <tableColumn id="12" uniqueName="12" name="Column12" queryTableFieldId="12" dataDxfId="2"/>
    <tableColumn id="13" uniqueName="13" name="Column13" queryTableFieldId="13" dataDxfId="1"/>
    <tableColumn id="14" uniqueName="14" name="Column14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3"/>
  <sheetViews>
    <sheetView topLeftCell="A67" zoomScaleNormal="100" workbookViewId="0">
      <selection activeCell="D28" sqref="D28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2908</v>
      </c>
      <c r="B1" t="s">
        <v>2909</v>
      </c>
      <c r="C1" t="s">
        <v>2910</v>
      </c>
      <c r="D1" t="s">
        <v>2911</v>
      </c>
      <c r="E1" t="s">
        <v>2912</v>
      </c>
      <c r="F1" t="s">
        <v>2913</v>
      </c>
      <c r="G1" t="s">
        <v>2914</v>
      </c>
      <c r="H1" t="s">
        <v>2915</v>
      </c>
      <c r="I1" t="s">
        <v>2916</v>
      </c>
      <c r="J1" t="s">
        <v>2917</v>
      </c>
      <c r="K1" t="s">
        <v>2918</v>
      </c>
      <c r="L1" t="s">
        <v>2919</v>
      </c>
      <c r="M1" t="s">
        <v>2920</v>
      </c>
      <c r="N1" t="s">
        <v>2921</v>
      </c>
    </row>
    <row r="2" spans="1:14" x14ac:dyDescent="0.25">
      <c r="A2" s="1" t="s">
        <v>2922</v>
      </c>
      <c r="B2" s="1" t="s">
        <v>2923</v>
      </c>
      <c r="C2" s="1" t="s">
        <v>2924</v>
      </c>
      <c r="D2" s="1" t="s">
        <v>2924</v>
      </c>
      <c r="E2" s="1" t="s">
        <v>2924</v>
      </c>
      <c r="F2" s="1" t="s">
        <v>2924</v>
      </c>
      <c r="G2" s="1" t="s">
        <v>2924</v>
      </c>
      <c r="H2" s="1" t="s">
        <v>2924</v>
      </c>
      <c r="I2" s="1" t="s">
        <v>2924</v>
      </c>
      <c r="J2" s="1" t="s">
        <v>2924</v>
      </c>
      <c r="K2" s="1" t="s">
        <v>2924</v>
      </c>
      <c r="L2" s="1" t="s">
        <v>2924</v>
      </c>
      <c r="M2" s="1" t="s">
        <v>2924</v>
      </c>
      <c r="N2" s="1" t="s">
        <v>2924</v>
      </c>
    </row>
    <row r="3" spans="1:14" x14ac:dyDescent="0.25">
      <c r="A3" s="1" t="s">
        <v>2925</v>
      </c>
      <c r="B3" s="1" t="s">
        <v>2926</v>
      </c>
      <c r="C3" s="1" t="s">
        <v>2924</v>
      </c>
      <c r="D3" s="1" t="s">
        <v>2924</v>
      </c>
      <c r="E3" s="1" t="s">
        <v>2924</v>
      </c>
      <c r="F3" s="1" t="s">
        <v>2924</v>
      </c>
      <c r="G3" s="1" t="s">
        <v>2924</v>
      </c>
      <c r="H3" s="1" t="s">
        <v>2924</v>
      </c>
      <c r="I3" s="1" t="s">
        <v>2924</v>
      </c>
      <c r="J3" s="1" t="s">
        <v>2924</v>
      </c>
      <c r="K3" s="1" t="s">
        <v>2924</v>
      </c>
      <c r="L3" s="1" t="s">
        <v>2924</v>
      </c>
      <c r="M3" s="1" t="s">
        <v>2924</v>
      </c>
      <c r="N3" s="1" t="s">
        <v>2924</v>
      </c>
    </row>
    <row r="4" spans="1:14" x14ac:dyDescent="0.25">
      <c r="A4" s="1" t="s">
        <v>2927</v>
      </c>
      <c r="B4" s="1" t="s">
        <v>2924</v>
      </c>
      <c r="C4" s="1" t="s">
        <v>2924</v>
      </c>
      <c r="D4" s="1" t="s">
        <v>2924</v>
      </c>
      <c r="E4" s="1" t="s">
        <v>2924</v>
      </c>
      <c r="F4" s="1" t="s">
        <v>2924</v>
      </c>
      <c r="G4" s="1" t="s">
        <v>2924</v>
      </c>
      <c r="H4" s="1" t="s">
        <v>2924</v>
      </c>
      <c r="I4" s="1" t="s">
        <v>2924</v>
      </c>
      <c r="J4" s="1" t="s">
        <v>2924</v>
      </c>
      <c r="K4" s="1" t="s">
        <v>2924</v>
      </c>
      <c r="L4" s="1" t="s">
        <v>2924</v>
      </c>
      <c r="M4" s="1" t="s">
        <v>2924</v>
      </c>
      <c r="N4" s="1" t="s">
        <v>2924</v>
      </c>
    </row>
    <row r="5" spans="1:14" x14ac:dyDescent="0.25">
      <c r="A5" s="1" t="s">
        <v>2928</v>
      </c>
      <c r="B5" s="1" t="s">
        <v>2929</v>
      </c>
      <c r="C5" s="1" t="s">
        <v>2924</v>
      </c>
      <c r="D5" s="1" t="s">
        <v>2924</v>
      </c>
      <c r="E5" s="1" t="s">
        <v>2924</v>
      </c>
      <c r="F5" s="1" t="s">
        <v>2924</v>
      </c>
      <c r="G5" s="1" t="s">
        <v>2924</v>
      </c>
      <c r="H5" s="1" t="s">
        <v>2924</v>
      </c>
      <c r="I5" s="1" t="s">
        <v>2924</v>
      </c>
      <c r="J5" s="1" t="s">
        <v>2924</v>
      </c>
      <c r="K5" s="1" t="s">
        <v>2924</v>
      </c>
      <c r="L5" s="1" t="s">
        <v>2924</v>
      </c>
      <c r="M5" s="1" t="s">
        <v>2924</v>
      </c>
      <c r="N5" s="1" t="s">
        <v>2924</v>
      </c>
    </row>
    <row r="6" spans="1:14" x14ac:dyDescent="0.25">
      <c r="A6" s="1" t="s">
        <v>2930</v>
      </c>
      <c r="B6" s="1" t="s">
        <v>2931</v>
      </c>
      <c r="C6" s="1" t="s">
        <v>2932</v>
      </c>
      <c r="D6" s="1" t="s">
        <v>2933</v>
      </c>
      <c r="E6" s="1" t="s">
        <v>2934</v>
      </c>
      <c r="F6" s="1" t="s">
        <v>2935</v>
      </c>
      <c r="G6" s="1" t="s">
        <v>2936</v>
      </c>
      <c r="H6" s="1" t="s">
        <v>2937</v>
      </c>
      <c r="I6" s="1" t="s">
        <v>2924</v>
      </c>
      <c r="J6" s="1" t="s">
        <v>2924</v>
      </c>
      <c r="K6" s="1" t="s">
        <v>2924</v>
      </c>
      <c r="L6" s="1" t="s">
        <v>2924</v>
      </c>
      <c r="M6" s="1" t="s">
        <v>2924</v>
      </c>
      <c r="N6" s="1" t="s">
        <v>2924</v>
      </c>
    </row>
    <row r="7" spans="1:14" x14ac:dyDescent="0.25">
      <c r="A7" s="1" t="s">
        <v>2938</v>
      </c>
      <c r="B7" s="1" t="s">
        <v>2939</v>
      </c>
      <c r="C7" s="1" t="s">
        <v>2924</v>
      </c>
      <c r="D7" s="1" t="s">
        <v>2924</v>
      </c>
      <c r="E7" s="1" t="s">
        <v>2924</v>
      </c>
      <c r="F7" s="1" t="s">
        <v>2924</v>
      </c>
      <c r="G7" s="1" t="s">
        <v>2924</v>
      </c>
      <c r="H7" s="1" t="s">
        <v>2924</v>
      </c>
      <c r="I7" s="1" t="s">
        <v>2924</v>
      </c>
      <c r="J7" s="1" t="s">
        <v>2924</v>
      </c>
      <c r="K7" s="1" t="s">
        <v>2924</v>
      </c>
      <c r="L7" s="1" t="s">
        <v>2924</v>
      </c>
      <c r="M7" s="1" t="s">
        <v>2924</v>
      </c>
      <c r="N7" s="1" t="s">
        <v>2924</v>
      </c>
    </row>
    <row r="8" spans="1:14" x14ac:dyDescent="0.25">
      <c r="A8" s="1" t="s">
        <v>2940</v>
      </c>
      <c r="B8" s="1" t="s">
        <v>2941</v>
      </c>
      <c r="C8" s="1" t="s">
        <v>2942</v>
      </c>
      <c r="D8" s="1" t="s">
        <v>2943</v>
      </c>
      <c r="E8" s="1" t="s">
        <v>2944</v>
      </c>
      <c r="F8" s="1" t="s">
        <v>2945</v>
      </c>
      <c r="G8" s="1" t="s">
        <v>2946</v>
      </c>
      <c r="H8" s="1" t="s">
        <v>2947</v>
      </c>
      <c r="I8" s="1" t="s">
        <v>2948</v>
      </c>
      <c r="J8" s="1" t="s">
        <v>2949</v>
      </c>
      <c r="K8" s="1" t="s">
        <v>2950</v>
      </c>
      <c r="L8" s="1" t="s">
        <v>2951</v>
      </c>
      <c r="M8" s="1" t="s">
        <v>2952</v>
      </c>
      <c r="N8" s="1" t="s">
        <v>2953</v>
      </c>
    </row>
    <row r="9" spans="1:14" x14ac:dyDescent="0.25">
      <c r="A9" s="1" t="s">
        <v>2954</v>
      </c>
      <c r="B9" s="1" t="s">
        <v>2924</v>
      </c>
      <c r="C9" s="1" t="s">
        <v>2955</v>
      </c>
      <c r="D9" s="1" t="s">
        <v>2956</v>
      </c>
      <c r="E9" s="1" t="s">
        <v>2957</v>
      </c>
      <c r="F9" s="1" t="s">
        <v>2958</v>
      </c>
      <c r="G9" s="1" t="s">
        <v>2959</v>
      </c>
      <c r="H9" s="1" t="s">
        <v>2935</v>
      </c>
      <c r="I9" s="1" t="s">
        <v>2960</v>
      </c>
      <c r="J9" s="1" t="s">
        <v>2961</v>
      </c>
      <c r="K9" s="1" t="s">
        <v>2962</v>
      </c>
      <c r="L9" s="1" t="s">
        <v>2960</v>
      </c>
      <c r="M9" s="1" t="s">
        <v>2935</v>
      </c>
      <c r="N9" s="1" t="s">
        <v>2963</v>
      </c>
    </row>
    <row r="10" spans="1:14" x14ac:dyDescent="0.25">
      <c r="A10" s="1" t="s">
        <v>2964</v>
      </c>
      <c r="B10" s="1" t="s">
        <v>2924</v>
      </c>
      <c r="C10" s="1" t="s">
        <v>2955</v>
      </c>
      <c r="D10" s="1" t="s">
        <v>2956</v>
      </c>
      <c r="E10" s="1" t="s">
        <v>2957</v>
      </c>
      <c r="F10" s="1" t="s">
        <v>2958</v>
      </c>
      <c r="G10" s="1" t="s">
        <v>2959</v>
      </c>
      <c r="H10" s="1" t="s">
        <v>2935</v>
      </c>
      <c r="I10" s="1" t="s">
        <v>2960</v>
      </c>
      <c r="J10" s="1" t="s">
        <v>2961</v>
      </c>
      <c r="K10" s="1" t="s">
        <v>2962</v>
      </c>
      <c r="L10" s="1" t="s">
        <v>2960</v>
      </c>
      <c r="M10" s="1" t="s">
        <v>2935</v>
      </c>
      <c r="N10" s="1" t="s">
        <v>2963</v>
      </c>
    </row>
    <row r="11" spans="1:14" x14ac:dyDescent="0.25">
      <c r="A11" s="1" t="s">
        <v>2965</v>
      </c>
      <c r="B11" s="1" t="s">
        <v>2924</v>
      </c>
      <c r="C11" s="1" t="s">
        <v>2966</v>
      </c>
      <c r="D11" s="1" t="s">
        <v>2967</v>
      </c>
      <c r="E11" s="1" t="s">
        <v>2968</v>
      </c>
      <c r="F11" s="1" t="s">
        <v>2969</v>
      </c>
      <c r="G11" s="1" t="s">
        <v>2959</v>
      </c>
      <c r="H11" s="1" t="s">
        <v>2935</v>
      </c>
      <c r="I11" s="1" t="s">
        <v>2960</v>
      </c>
      <c r="J11" s="1" t="s">
        <v>2970</v>
      </c>
      <c r="K11" s="1" t="s">
        <v>2962</v>
      </c>
      <c r="L11" s="1" t="s">
        <v>2960</v>
      </c>
      <c r="M11" s="1" t="s">
        <v>2935</v>
      </c>
      <c r="N11" s="1" t="s">
        <v>2963</v>
      </c>
    </row>
    <row r="12" spans="1:14" x14ac:dyDescent="0.25">
      <c r="A12" s="1" t="s">
        <v>2971</v>
      </c>
      <c r="B12" s="1" t="s">
        <v>2972</v>
      </c>
      <c r="C12" s="1" t="s">
        <v>2973</v>
      </c>
      <c r="D12" s="1" t="s">
        <v>2974</v>
      </c>
      <c r="E12" s="1" t="s">
        <v>2975</v>
      </c>
      <c r="F12" s="1" t="s">
        <v>2924</v>
      </c>
      <c r="G12" s="1" t="s">
        <v>2924</v>
      </c>
      <c r="H12" s="1" t="s">
        <v>2924</v>
      </c>
      <c r="I12" s="1" t="s">
        <v>2924</v>
      </c>
      <c r="J12" s="1" t="s">
        <v>2924</v>
      </c>
      <c r="K12" s="1" t="s">
        <v>2924</v>
      </c>
      <c r="L12" s="1" t="s">
        <v>2924</v>
      </c>
      <c r="M12" s="1" t="s">
        <v>2924</v>
      </c>
      <c r="N12" s="1" t="s">
        <v>2924</v>
      </c>
    </row>
    <row r="13" spans="1:14" x14ac:dyDescent="0.25">
      <c r="A13" s="1" t="s">
        <v>2976</v>
      </c>
      <c r="B13" s="1" t="s">
        <v>2977</v>
      </c>
      <c r="C13" s="1" t="s">
        <v>2978</v>
      </c>
      <c r="D13" s="1" t="s">
        <v>2979</v>
      </c>
      <c r="E13" s="1" t="s">
        <v>2980</v>
      </c>
      <c r="F13" s="1" t="s">
        <v>2981</v>
      </c>
      <c r="G13" s="1" t="s">
        <v>2982</v>
      </c>
      <c r="H13" s="1" t="s">
        <v>2983</v>
      </c>
      <c r="I13" s="1" t="s">
        <v>2984</v>
      </c>
      <c r="J13" s="1" t="s">
        <v>2924</v>
      </c>
      <c r="K13" s="1" t="s">
        <v>2924</v>
      </c>
      <c r="L13" s="1" t="s">
        <v>2924</v>
      </c>
      <c r="M13" s="1" t="s">
        <v>2924</v>
      </c>
      <c r="N13" s="1" t="s">
        <v>2924</v>
      </c>
    </row>
    <row r="14" spans="1:14" x14ac:dyDescent="0.25">
      <c r="A14" s="1" t="s">
        <v>2935</v>
      </c>
      <c r="B14" s="1" t="s">
        <v>2985</v>
      </c>
      <c r="C14" s="1" t="s">
        <v>2986</v>
      </c>
      <c r="D14" s="1" t="s">
        <v>2987</v>
      </c>
      <c r="E14" s="1" t="s">
        <v>2960</v>
      </c>
      <c r="F14" s="1" t="s">
        <v>2988</v>
      </c>
      <c r="G14" s="1" t="s">
        <v>2960</v>
      </c>
      <c r="H14" s="1" t="s">
        <v>2989</v>
      </c>
      <c r="I14" s="1" t="s">
        <v>2960</v>
      </c>
      <c r="J14" s="1" t="s">
        <v>2924</v>
      </c>
      <c r="K14" s="1" t="s">
        <v>2924</v>
      </c>
      <c r="L14" s="1" t="s">
        <v>2924</v>
      </c>
      <c r="M14" s="1" t="s">
        <v>2924</v>
      </c>
      <c r="N14" s="1" t="s">
        <v>2924</v>
      </c>
    </row>
    <row r="15" spans="1:14" x14ac:dyDescent="0.25">
      <c r="A15" s="1" t="s">
        <v>2990</v>
      </c>
      <c r="B15" s="1" t="s">
        <v>2991</v>
      </c>
      <c r="C15" s="1" t="s">
        <v>2992</v>
      </c>
      <c r="D15" s="1" t="s">
        <v>2993</v>
      </c>
      <c r="E15" s="1" t="s">
        <v>2960</v>
      </c>
      <c r="F15" s="1" t="s">
        <v>2994</v>
      </c>
      <c r="G15" s="1" t="s">
        <v>2960</v>
      </c>
      <c r="H15" s="1" t="s">
        <v>2995</v>
      </c>
      <c r="I15" s="1" t="s">
        <v>2960</v>
      </c>
      <c r="J15" s="1" t="s">
        <v>2924</v>
      </c>
      <c r="K15" s="1" t="s">
        <v>2924</v>
      </c>
      <c r="L15" s="1" t="s">
        <v>2924</v>
      </c>
      <c r="M15" s="1" t="s">
        <v>2924</v>
      </c>
      <c r="N15" s="1" t="s">
        <v>2924</v>
      </c>
    </row>
    <row r="16" spans="1:14" x14ac:dyDescent="0.25">
      <c r="A16" s="1" t="s">
        <v>2939</v>
      </c>
      <c r="B16" s="1" t="s">
        <v>2996</v>
      </c>
      <c r="C16" s="1" t="s">
        <v>2997</v>
      </c>
      <c r="D16" s="1" t="s">
        <v>2998</v>
      </c>
      <c r="E16" s="1" t="s">
        <v>2960</v>
      </c>
      <c r="F16" s="1" t="s">
        <v>2999</v>
      </c>
      <c r="G16" s="1" t="s">
        <v>2960</v>
      </c>
      <c r="H16" s="1" t="s">
        <v>3000</v>
      </c>
      <c r="I16" s="1" t="s">
        <v>2960</v>
      </c>
      <c r="J16" s="1" t="s">
        <v>2924</v>
      </c>
      <c r="K16" s="1" t="s">
        <v>2924</v>
      </c>
      <c r="L16" s="1" t="s">
        <v>2924</v>
      </c>
      <c r="M16" s="1" t="s">
        <v>2924</v>
      </c>
      <c r="N16" s="1" t="s">
        <v>2924</v>
      </c>
    </row>
    <row r="17" spans="1:14" x14ac:dyDescent="0.25">
      <c r="A17" s="1" t="s">
        <v>3001</v>
      </c>
      <c r="B17" s="1" t="s">
        <v>3002</v>
      </c>
      <c r="C17" s="1" t="s">
        <v>3003</v>
      </c>
      <c r="D17" s="1" t="s">
        <v>2987</v>
      </c>
      <c r="E17" s="1" t="s">
        <v>2960</v>
      </c>
      <c r="F17" s="1" t="s">
        <v>2988</v>
      </c>
      <c r="G17" s="1" t="s">
        <v>2960</v>
      </c>
      <c r="H17" s="1" t="s">
        <v>3004</v>
      </c>
      <c r="I17" s="1" t="s">
        <v>2960</v>
      </c>
      <c r="J17" s="1" t="s">
        <v>2924</v>
      </c>
      <c r="K17" s="1" t="s">
        <v>2924</v>
      </c>
      <c r="L17" s="1" t="s">
        <v>2924</v>
      </c>
      <c r="M17" s="1" t="s">
        <v>2924</v>
      </c>
      <c r="N17" s="1" t="s">
        <v>2924</v>
      </c>
    </row>
    <row r="18" spans="1:14" x14ac:dyDescent="0.25">
      <c r="A18" s="1" t="s">
        <v>3005</v>
      </c>
      <c r="B18" s="1" t="s">
        <v>3006</v>
      </c>
      <c r="C18" s="1" t="s">
        <v>3007</v>
      </c>
      <c r="D18" s="1" t="s">
        <v>2987</v>
      </c>
      <c r="E18" s="1" t="s">
        <v>2960</v>
      </c>
      <c r="F18" s="1" t="s">
        <v>3008</v>
      </c>
      <c r="G18" s="1" t="s">
        <v>2960</v>
      </c>
      <c r="H18" s="1" t="s">
        <v>3009</v>
      </c>
      <c r="I18" s="1" t="s">
        <v>2960</v>
      </c>
      <c r="J18" s="1" t="s">
        <v>2924</v>
      </c>
      <c r="K18" s="1" t="s">
        <v>2924</v>
      </c>
      <c r="L18" s="1" t="s">
        <v>2924</v>
      </c>
      <c r="M18" s="1" t="s">
        <v>2924</v>
      </c>
      <c r="N18" s="1" t="s">
        <v>2924</v>
      </c>
    </row>
    <row r="19" spans="1:14" x14ac:dyDescent="0.25">
      <c r="A19" s="1" t="s">
        <v>3010</v>
      </c>
      <c r="B19" s="1" t="s">
        <v>3011</v>
      </c>
      <c r="C19" s="1" t="s">
        <v>3012</v>
      </c>
      <c r="D19" s="1" t="s">
        <v>3013</v>
      </c>
      <c r="E19" s="1" t="s">
        <v>2960</v>
      </c>
      <c r="F19" s="1" t="s">
        <v>2994</v>
      </c>
      <c r="G19" s="1" t="s">
        <v>2960</v>
      </c>
      <c r="H19" s="1" t="s">
        <v>3014</v>
      </c>
      <c r="I19" s="1" t="s">
        <v>2960</v>
      </c>
      <c r="J19" s="1" t="s">
        <v>2924</v>
      </c>
      <c r="K19" s="1" t="s">
        <v>2924</v>
      </c>
      <c r="L19" s="1" t="s">
        <v>2924</v>
      </c>
      <c r="M19" s="1" t="s">
        <v>2924</v>
      </c>
      <c r="N19" s="1" t="s">
        <v>2924</v>
      </c>
    </row>
    <row r="20" spans="1:14" x14ac:dyDescent="0.25">
      <c r="A20" s="1" t="s">
        <v>3015</v>
      </c>
      <c r="B20" s="1" t="s">
        <v>3016</v>
      </c>
      <c r="C20" s="1" t="s">
        <v>3017</v>
      </c>
      <c r="D20" s="1" t="s">
        <v>2993</v>
      </c>
      <c r="E20" s="1" t="s">
        <v>2960</v>
      </c>
      <c r="F20" s="1" t="s">
        <v>2988</v>
      </c>
      <c r="G20" s="1" t="s">
        <v>2960</v>
      </c>
      <c r="H20" s="1" t="s">
        <v>3018</v>
      </c>
      <c r="I20" s="1" t="s">
        <v>2960</v>
      </c>
      <c r="J20" s="1" t="s">
        <v>2924</v>
      </c>
      <c r="K20" s="1" t="s">
        <v>2924</v>
      </c>
      <c r="L20" s="1" t="s">
        <v>2924</v>
      </c>
      <c r="M20" s="1" t="s">
        <v>2924</v>
      </c>
      <c r="N20" s="1" t="s">
        <v>2924</v>
      </c>
    </row>
    <row r="21" spans="1:14" x14ac:dyDescent="0.25">
      <c r="A21" s="1" t="s">
        <v>3019</v>
      </c>
      <c r="B21" s="1" t="s">
        <v>3020</v>
      </c>
      <c r="C21" s="1" t="s">
        <v>3021</v>
      </c>
      <c r="D21" s="1" t="s">
        <v>2993</v>
      </c>
      <c r="E21" s="1" t="s">
        <v>2960</v>
      </c>
      <c r="F21" s="1" t="s">
        <v>2988</v>
      </c>
      <c r="G21" s="1" t="s">
        <v>2960</v>
      </c>
      <c r="H21" s="1" t="s">
        <v>3022</v>
      </c>
      <c r="I21" s="1" t="s">
        <v>2960</v>
      </c>
      <c r="J21" s="1" t="s">
        <v>2924</v>
      </c>
      <c r="K21" s="1" t="s">
        <v>2924</v>
      </c>
      <c r="L21" s="1" t="s">
        <v>2924</v>
      </c>
      <c r="M21" s="1" t="s">
        <v>2924</v>
      </c>
      <c r="N21" s="1" t="s">
        <v>2924</v>
      </c>
    </row>
    <row r="22" spans="1:14" x14ac:dyDescent="0.25">
      <c r="A22" s="1" t="s">
        <v>3023</v>
      </c>
      <c r="B22" s="1" t="s">
        <v>3024</v>
      </c>
      <c r="C22" s="1" t="s">
        <v>3025</v>
      </c>
      <c r="D22" s="1" t="s">
        <v>3026</v>
      </c>
      <c r="E22" s="1" t="s">
        <v>2960</v>
      </c>
      <c r="F22" s="1" t="s">
        <v>3027</v>
      </c>
      <c r="G22" s="1" t="s">
        <v>2960</v>
      </c>
      <c r="H22" s="1" t="s">
        <v>3028</v>
      </c>
      <c r="I22" s="1" t="s">
        <v>2960</v>
      </c>
      <c r="J22" s="1" t="s">
        <v>2924</v>
      </c>
      <c r="K22" s="1" t="s">
        <v>2924</v>
      </c>
      <c r="L22" s="1" t="s">
        <v>2924</v>
      </c>
      <c r="M22" s="1" t="s">
        <v>2924</v>
      </c>
      <c r="N22" s="1" t="s">
        <v>2924</v>
      </c>
    </row>
    <row r="23" spans="1:14" x14ac:dyDescent="0.25">
      <c r="A23" s="1" t="s">
        <v>3029</v>
      </c>
      <c r="B23" s="1" t="s">
        <v>3030</v>
      </c>
      <c r="C23" s="1" t="s">
        <v>3031</v>
      </c>
      <c r="D23" s="1" t="s">
        <v>3032</v>
      </c>
      <c r="E23" s="1" t="s">
        <v>2960</v>
      </c>
      <c r="F23" s="1" t="s">
        <v>2994</v>
      </c>
      <c r="G23" s="1" t="s">
        <v>2960</v>
      </c>
      <c r="H23" s="1" t="s">
        <v>3033</v>
      </c>
      <c r="I23" s="1" t="s">
        <v>2960</v>
      </c>
      <c r="J23" s="1" t="s">
        <v>2924</v>
      </c>
      <c r="K23" s="1" t="s">
        <v>2924</v>
      </c>
      <c r="L23" s="1" t="s">
        <v>2924</v>
      </c>
      <c r="M23" s="1" t="s">
        <v>2924</v>
      </c>
      <c r="N23" s="1" t="s">
        <v>2924</v>
      </c>
    </row>
    <row r="24" spans="1:14" x14ac:dyDescent="0.25">
      <c r="A24" s="1" t="s">
        <v>3034</v>
      </c>
      <c r="B24" s="1" t="s">
        <v>3035</v>
      </c>
      <c r="C24" s="1" t="s">
        <v>3036</v>
      </c>
      <c r="D24" s="1" t="s">
        <v>3037</v>
      </c>
      <c r="E24" s="1" t="s">
        <v>2960</v>
      </c>
      <c r="F24" s="1" t="s">
        <v>2988</v>
      </c>
      <c r="G24" s="1" t="s">
        <v>2960</v>
      </c>
      <c r="H24" s="1" t="s">
        <v>3038</v>
      </c>
      <c r="I24" s="1" t="s">
        <v>2960</v>
      </c>
      <c r="J24" s="1" t="s">
        <v>2924</v>
      </c>
      <c r="K24" s="1" t="s">
        <v>2924</v>
      </c>
      <c r="L24" s="1" t="s">
        <v>2924</v>
      </c>
      <c r="M24" s="1" t="s">
        <v>2924</v>
      </c>
      <c r="N24" s="1" t="s">
        <v>2924</v>
      </c>
    </row>
    <row r="25" spans="1:14" x14ac:dyDescent="0.25">
      <c r="A25" s="1" t="s">
        <v>3039</v>
      </c>
      <c r="B25" s="1" t="s">
        <v>3040</v>
      </c>
      <c r="C25" s="1" t="s">
        <v>3041</v>
      </c>
      <c r="D25" s="1" t="s">
        <v>3042</v>
      </c>
      <c r="E25" s="1" t="s">
        <v>2960</v>
      </c>
      <c r="F25" s="1" t="s">
        <v>3043</v>
      </c>
      <c r="G25" s="1" t="s">
        <v>2960</v>
      </c>
      <c r="H25" s="1" t="s">
        <v>3044</v>
      </c>
      <c r="I25" s="1" t="s">
        <v>2960</v>
      </c>
      <c r="J25" s="1" t="s">
        <v>2924</v>
      </c>
      <c r="K25" s="1" t="s">
        <v>2924</v>
      </c>
      <c r="L25" s="1" t="s">
        <v>2924</v>
      </c>
      <c r="M25" s="1" t="s">
        <v>2924</v>
      </c>
      <c r="N25" s="1" t="s">
        <v>2924</v>
      </c>
    </row>
    <row r="26" spans="1:14" x14ac:dyDescent="0.25">
      <c r="A26" s="1" t="s">
        <v>3045</v>
      </c>
      <c r="B26" s="1" t="s">
        <v>3046</v>
      </c>
      <c r="C26" s="1" t="s">
        <v>3047</v>
      </c>
      <c r="D26" s="1" t="s">
        <v>3048</v>
      </c>
      <c r="E26" s="1" t="s">
        <v>2960</v>
      </c>
      <c r="F26" s="1" t="s">
        <v>3049</v>
      </c>
      <c r="G26" s="1" t="s">
        <v>2960</v>
      </c>
      <c r="H26" s="1" t="s">
        <v>3050</v>
      </c>
      <c r="I26" s="1" t="s">
        <v>2960</v>
      </c>
      <c r="J26" s="1" t="s">
        <v>2924</v>
      </c>
      <c r="K26" s="1" t="s">
        <v>2924</v>
      </c>
      <c r="L26" s="1" t="s">
        <v>2924</v>
      </c>
      <c r="M26" s="1" t="s">
        <v>2924</v>
      </c>
      <c r="N26" s="1" t="s">
        <v>2924</v>
      </c>
    </row>
    <row r="27" spans="1:14" x14ac:dyDescent="0.25">
      <c r="A27" s="1" t="s">
        <v>3051</v>
      </c>
      <c r="B27" s="1" t="s">
        <v>3052</v>
      </c>
      <c r="C27" s="1" t="s">
        <v>3053</v>
      </c>
      <c r="D27" s="1" t="s">
        <v>3054</v>
      </c>
      <c r="E27" s="1" t="s">
        <v>2960</v>
      </c>
      <c r="F27" s="1" t="s">
        <v>3055</v>
      </c>
      <c r="G27" s="1" t="s">
        <v>2960</v>
      </c>
      <c r="H27" s="1" t="s">
        <v>3056</v>
      </c>
      <c r="I27" s="1" t="s">
        <v>2960</v>
      </c>
      <c r="J27" s="1" t="s">
        <v>2924</v>
      </c>
      <c r="K27" s="1" t="s">
        <v>2924</v>
      </c>
      <c r="L27" s="1" t="s">
        <v>2924</v>
      </c>
      <c r="M27" s="1" t="s">
        <v>2924</v>
      </c>
      <c r="N27" s="1" t="s">
        <v>2924</v>
      </c>
    </row>
    <row r="28" spans="1:14" x14ac:dyDescent="0.25">
      <c r="A28" s="1" t="s">
        <v>3057</v>
      </c>
      <c r="B28" s="1" t="s">
        <v>3058</v>
      </c>
      <c r="C28" s="1" t="s">
        <v>3059</v>
      </c>
      <c r="D28" s="1" t="s">
        <v>3060</v>
      </c>
      <c r="E28" s="1" t="s">
        <v>2960</v>
      </c>
      <c r="F28" s="1" t="s">
        <v>3061</v>
      </c>
      <c r="G28" s="1" t="s">
        <v>2960</v>
      </c>
      <c r="H28" s="1" t="s">
        <v>3062</v>
      </c>
      <c r="I28" s="1" t="s">
        <v>2960</v>
      </c>
      <c r="J28" s="1" t="s">
        <v>2924</v>
      </c>
      <c r="K28" s="1" t="s">
        <v>2924</v>
      </c>
      <c r="L28" s="1" t="s">
        <v>2924</v>
      </c>
      <c r="M28" s="1" t="s">
        <v>2924</v>
      </c>
      <c r="N28" s="1" t="s">
        <v>2924</v>
      </c>
    </row>
    <row r="29" spans="1:14" x14ac:dyDescent="0.25">
      <c r="A29" s="1" t="s">
        <v>3063</v>
      </c>
      <c r="B29" s="1" t="s">
        <v>3064</v>
      </c>
      <c r="C29" s="1" t="s">
        <v>3065</v>
      </c>
      <c r="D29" s="1" t="s">
        <v>3066</v>
      </c>
      <c r="E29" s="1" t="s">
        <v>2960</v>
      </c>
      <c r="F29" s="1" t="s">
        <v>3067</v>
      </c>
      <c r="G29" s="1" t="s">
        <v>2960</v>
      </c>
      <c r="H29" s="1" t="s">
        <v>3068</v>
      </c>
      <c r="I29" s="1" t="s">
        <v>2960</v>
      </c>
      <c r="J29" s="1" t="s">
        <v>2924</v>
      </c>
      <c r="K29" s="1" t="s">
        <v>2924</v>
      </c>
      <c r="L29" s="1" t="s">
        <v>2924</v>
      </c>
      <c r="M29" s="1" t="s">
        <v>2924</v>
      </c>
      <c r="N29" s="1" t="s">
        <v>2924</v>
      </c>
    </row>
    <row r="30" spans="1:14" x14ac:dyDescent="0.25">
      <c r="A30" s="1" t="s">
        <v>3069</v>
      </c>
      <c r="B30" s="1" t="s">
        <v>3070</v>
      </c>
      <c r="C30" s="1" t="s">
        <v>3071</v>
      </c>
      <c r="D30" s="1" t="s">
        <v>3072</v>
      </c>
      <c r="E30" s="1" t="s">
        <v>2960</v>
      </c>
      <c r="F30" s="1" t="s">
        <v>3073</v>
      </c>
      <c r="G30" s="1" t="s">
        <v>2960</v>
      </c>
      <c r="H30" s="1" t="s">
        <v>3074</v>
      </c>
      <c r="I30" s="1" t="s">
        <v>2960</v>
      </c>
      <c r="J30" s="1" t="s">
        <v>2924</v>
      </c>
      <c r="K30" s="1" t="s">
        <v>2924</v>
      </c>
      <c r="L30" s="1" t="s">
        <v>2924</v>
      </c>
      <c r="M30" s="1" t="s">
        <v>2924</v>
      </c>
      <c r="N30" s="1" t="s">
        <v>2924</v>
      </c>
    </row>
    <row r="31" spans="1:14" x14ac:dyDescent="0.25">
      <c r="A31" s="1" t="s">
        <v>3075</v>
      </c>
      <c r="B31" s="1" t="s">
        <v>3076</v>
      </c>
      <c r="C31" s="1" t="s">
        <v>3077</v>
      </c>
      <c r="D31" s="1" t="s">
        <v>3078</v>
      </c>
      <c r="E31" s="1" t="s">
        <v>2960</v>
      </c>
      <c r="F31" s="1" t="s">
        <v>3079</v>
      </c>
      <c r="G31" s="1" t="s">
        <v>2960</v>
      </c>
      <c r="H31" s="1" t="s">
        <v>3080</v>
      </c>
      <c r="I31" s="1" t="s">
        <v>2960</v>
      </c>
      <c r="J31" s="1" t="s">
        <v>2924</v>
      </c>
      <c r="K31" s="1" t="s">
        <v>2924</v>
      </c>
      <c r="L31" s="1" t="s">
        <v>2924</v>
      </c>
      <c r="M31" s="1" t="s">
        <v>2924</v>
      </c>
      <c r="N31" s="1" t="s">
        <v>2924</v>
      </c>
    </row>
    <row r="32" spans="1:14" x14ac:dyDescent="0.25">
      <c r="A32" s="1" t="s">
        <v>3081</v>
      </c>
      <c r="B32" s="1" t="s">
        <v>3082</v>
      </c>
      <c r="C32" s="1" t="s">
        <v>3083</v>
      </c>
      <c r="D32" s="1" t="s">
        <v>3084</v>
      </c>
      <c r="E32" s="1" t="s">
        <v>2960</v>
      </c>
      <c r="F32" s="1" t="s">
        <v>3085</v>
      </c>
      <c r="G32" s="1" t="s">
        <v>2960</v>
      </c>
      <c r="H32" s="1" t="s">
        <v>3086</v>
      </c>
      <c r="I32" s="1" t="s">
        <v>2960</v>
      </c>
      <c r="J32" s="1" t="s">
        <v>2924</v>
      </c>
      <c r="K32" s="1" t="s">
        <v>2924</v>
      </c>
      <c r="L32" s="1" t="s">
        <v>2924</v>
      </c>
      <c r="M32" s="1" t="s">
        <v>2924</v>
      </c>
      <c r="N32" s="1" t="s">
        <v>2924</v>
      </c>
    </row>
    <row r="33" spans="1:14" x14ac:dyDescent="0.25">
      <c r="A33" s="1" t="s">
        <v>3087</v>
      </c>
      <c r="B33" s="1" t="s">
        <v>3088</v>
      </c>
      <c r="C33" s="1" t="s">
        <v>3089</v>
      </c>
      <c r="D33" s="1" t="s">
        <v>3090</v>
      </c>
      <c r="E33" s="1" t="s">
        <v>2960</v>
      </c>
      <c r="F33" s="1" t="s">
        <v>3091</v>
      </c>
      <c r="G33" s="1" t="s">
        <v>2960</v>
      </c>
      <c r="H33" s="1" t="s">
        <v>3092</v>
      </c>
      <c r="I33" s="1" t="s">
        <v>2960</v>
      </c>
      <c r="J33" s="1" t="s">
        <v>2924</v>
      </c>
      <c r="K33" s="1" t="s">
        <v>2924</v>
      </c>
      <c r="L33" s="1" t="s">
        <v>2924</v>
      </c>
      <c r="M33" s="1" t="s">
        <v>2924</v>
      </c>
      <c r="N33" s="1" t="s">
        <v>2924</v>
      </c>
    </row>
    <row r="34" spans="1:14" x14ac:dyDescent="0.25">
      <c r="A34" s="1" t="s">
        <v>3093</v>
      </c>
      <c r="B34" s="1" t="s">
        <v>3094</v>
      </c>
      <c r="C34" s="1" t="s">
        <v>3095</v>
      </c>
      <c r="D34" s="1" t="s">
        <v>3096</v>
      </c>
      <c r="E34" s="1" t="s">
        <v>2960</v>
      </c>
      <c r="F34" s="1" t="s">
        <v>3097</v>
      </c>
      <c r="G34" s="1" t="s">
        <v>2960</v>
      </c>
      <c r="H34" s="1" t="s">
        <v>3098</v>
      </c>
      <c r="I34" s="1" t="s">
        <v>2960</v>
      </c>
      <c r="J34" s="1" t="s">
        <v>2924</v>
      </c>
      <c r="K34" s="1" t="s">
        <v>2924</v>
      </c>
      <c r="L34" s="1" t="s">
        <v>2924</v>
      </c>
      <c r="M34" s="1" t="s">
        <v>2924</v>
      </c>
      <c r="N34" s="1" t="s">
        <v>2924</v>
      </c>
    </row>
    <row r="35" spans="1:14" x14ac:dyDescent="0.25">
      <c r="A35" s="1" t="s">
        <v>3099</v>
      </c>
      <c r="B35" s="1" t="s">
        <v>3100</v>
      </c>
      <c r="C35" s="1" t="s">
        <v>3101</v>
      </c>
      <c r="D35" s="1" t="s">
        <v>3102</v>
      </c>
      <c r="E35" s="1" t="s">
        <v>2960</v>
      </c>
      <c r="F35" s="1" t="s">
        <v>3103</v>
      </c>
      <c r="G35" s="1" t="s">
        <v>2960</v>
      </c>
      <c r="H35" s="1" t="s">
        <v>3104</v>
      </c>
      <c r="I35" s="1" t="s">
        <v>2960</v>
      </c>
      <c r="J35" s="1" t="s">
        <v>2924</v>
      </c>
      <c r="K35" s="1" t="s">
        <v>2924</v>
      </c>
      <c r="L35" s="1" t="s">
        <v>2924</v>
      </c>
      <c r="M35" s="1" t="s">
        <v>2924</v>
      </c>
      <c r="N35" s="1" t="s">
        <v>2924</v>
      </c>
    </row>
    <row r="36" spans="1:14" x14ac:dyDescent="0.25">
      <c r="A36" s="1" t="s">
        <v>3105</v>
      </c>
      <c r="B36" s="1" t="s">
        <v>3106</v>
      </c>
      <c r="C36" s="1" t="s">
        <v>3107</v>
      </c>
      <c r="D36" s="1" t="s">
        <v>3108</v>
      </c>
      <c r="E36" s="1" t="s">
        <v>2960</v>
      </c>
      <c r="F36" s="1" t="s">
        <v>3109</v>
      </c>
      <c r="G36" s="1" t="s">
        <v>2960</v>
      </c>
      <c r="H36" s="1" t="s">
        <v>3110</v>
      </c>
      <c r="I36" s="1" t="s">
        <v>2960</v>
      </c>
      <c r="J36" s="1" t="s">
        <v>2924</v>
      </c>
      <c r="K36" s="1" t="s">
        <v>2924</v>
      </c>
      <c r="L36" s="1" t="s">
        <v>2924</v>
      </c>
      <c r="M36" s="1" t="s">
        <v>2924</v>
      </c>
      <c r="N36" s="1" t="s">
        <v>2924</v>
      </c>
    </row>
    <row r="37" spans="1:14" x14ac:dyDescent="0.25">
      <c r="A37" s="1" t="s">
        <v>3111</v>
      </c>
      <c r="B37" s="1" t="s">
        <v>3112</v>
      </c>
      <c r="C37" s="1" t="s">
        <v>3113</v>
      </c>
      <c r="D37" s="1" t="s">
        <v>3114</v>
      </c>
      <c r="E37" s="1" t="s">
        <v>2960</v>
      </c>
      <c r="F37" s="1" t="s">
        <v>3115</v>
      </c>
      <c r="G37" s="1" t="s">
        <v>2960</v>
      </c>
      <c r="H37" s="1" t="s">
        <v>3116</v>
      </c>
      <c r="I37" s="1" t="s">
        <v>2960</v>
      </c>
      <c r="J37" s="1" t="s">
        <v>2924</v>
      </c>
      <c r="K37" s="1" t="s">
        <v>2924</v>
      </c>
      <c r="L37" s="1" t="s">
        <v>2924</v>
      </c>
      <c r="M37" s="1" t="s">
        <v>2924</v>
      </c>
      <c r="N37" s="1" t="s">
        <v>2924</v>
      </c>
    </row>
    <row r="38" spans="1:14" x14ac:dyDescent="0.25">
      <c r="A38" s="1" t="s">
        <v>3117</v>
      </c>
      <c r="B38" s="1" t="s">
        <v>3118</v>
      </c>
      <c r="C38" s="1" t="s">
        <v>3119</v>
      </c>
      <c r="D38" s="1" t="s">
        <v>3120</v>
      </c>
      <c r="E38" s="1" t="s">
        <v>2960</v>
      </c>
      <c r="F38" s="1" t="s">
        <v>3121</v>
      </c>
      <c r="G38" s="1" t="s">
        <v>2960</v>
      </c>
      <c r="H38" s="1" t="s">
        <v>3122</v>
      </c>
      <c r="I38" s="1" t="s">
        <v>2960</v>
      </c>
      <c r="J38" s="1" t="s">
        <v>2924</v>
      </c>
      <c r="K38" s="1" t="s">
        <v>2924</v>
      </c>
      <c r="L38" s="1" t="s">
        <v>2924</v>
      </c>
      <c r="M38" s="1" t="s">
        <v>2924</v>
      </c>
      <c r="N38" s="1" t="s">
        <v>2924</v>
      </c>
    </row>
    <row r="39" spans="1:14" x14ac:dyDescent="0.25">
      <c r="A39" s="1" t="s">
        <v>3123</v>
      </c>
      <c r="B39" s="1" t="s">
        <v>3124</v>
      </c>
      <c r="C39" s="1" t="s">
        <v>3125</v>
      </c>
      <c r="D39" s="1" t="s">
        <v>3126</v>
      </c>
      <c r="E39" s="1" t="s">
        <v>2960</v>
      </c>
      <c r="F39" s="1" t="s">
        <v>3127</v>
      </c>
      <c r="G39" s="1" t="s">
        <v>2960</v>
      </c>
      <c r="H39" s="1" t="s">
        <v>3128</v>
      </c>
      <c r="I39" s="1" t="s">
        <v>2960</v>
      </c>
      <c r="J39" s="1" t="s">
        <v>2924</v>
      </c>
      <c r="K39" s="1" t="s">
        <v>2924</v>
      </c>
      <c r="L39" s="1" t="s">
        <v>2924</v>
      </c>
      <c r="M39" s="1" t="s">
        <v>2924</v>
      </c>
      <c r="N39" s="1" t="s">
        <v>2924</v>
      </c>
    </row>
    <row r="40" spans="1:14" x14ac:dyDescent="0.25">
      <c r="A40" s="1" t="s">
        <v>3129</v>
      </c>
      <c r="B40" s="1" t="s">
        <v>3130</v>
      </c>
      <c r="C40" s="1" t="s">
        <v>3131</v>
      </c>
      <c r="D40" s="1" t="s">
        <v>3132</v>
      </c>
      <c r="E40" s="1" t="s">
        <v>2960</v>
      </c>
      <c r="F40" s="1" t="s">
        <v>3133</v>
      </c>
      <c r="G40" s="1" t="s">
        <v>2960</v>
      </c>
      <c r="H40" s="1" t="s">
        <v>3134</v>
      </c>
      <c r="I40" s="1" t="s">
        <v>2960</v>
      </c>
      <c r="J40" s="1" t="s">
        <v>2924</v>
      </c>
      <c r="K40" s="1" t="s">
        <v>2924</v>
      </c>
      <c r="L40" s="1" t="s">
        <v>2924</v>
      </c>
      <c r="M40" s="1" t="s">
        <v>2924</v>
      </c>
      <c r="N40" s="1" t="s">
        <v>2924</v>
      </c>
    </row>
    <row r="41" spans="1:14" x14ac:dyDescent="0.25">
      <c r="A41" s="1" t="s">
        <v>3135</v>
      </c>
      <c r="B41" s="1" t="s">
        <v>3136</v>
      </c>
      <c r="C41" s="1" t="s">
        <v>3137</v>
      </c>
      <c r="D41" s="1" t="s">
        <v>3138</v>
      </c>
      <c r="E41" s="1" t="s">
        <v>2960</v>
      </c>
      <c r="F41" s="1" t="s">
        <v>3139</v>
      </c>
      <c r="G41" s="1" t="s">
        <v>2960</v>
      </c>
      <c r="H41" s="1" t="s">
        <v>3140</v>
      </c>
      <c r="I41" s="1" t="s">
        <v>2960</v>
      </c>
      <c r="J41" s="1" t="s">
        <v>2924</v>
      </c>
      <c r="K41" s="1" t="s">
        <v>2924</v>
      </c>
      <c r="L41" s="1" t="s">
        <v>2924</v>
      </c>
      <c r="M41" s="1" t="s">
        <v>2924</v>
      </c>
      <c r="N41" s="1" t="s">
        <v>2924</v>
      </c>
    </row>
    <row r="42" spans="1:14" x14ac:dyDescent="0.25">
      <c r="A42" s="1" t="s">
        <v>3141</v>
      </c>
      <c r="B42" s="1" t="s">
        <v>3142</v>
      </c>
      <c r="C42" s="1" t="s">
        <v>3143</v>
      </c>
      <c r="D42" s="1" t="s">
        <v>3144</v>
      </c>
      <c r="E42" s="1" t="s">
        <v>2960</v>
      </c>
      <c r="F42" s="1" t="s">
        <v>3145</v>
      </c>
      <c r="G42" s="1" t="s">
        <v>2960</v>
      </c>
      <c r="H42" s="1" t="s">
        <v>3146</v>
      </c>
      <c r="I42" s="1" t="s">
        <v>2960</v>
      </c>
      <c r="J42" s="1" t="s">
        <v>2924</v>
      </c>
      <c r="K42" s="1" t="s">
        <v>2924</v>
      </c>
      <c r="L42" s="1" t="s">
        <v>2924</v>
      </c>
      <c r="M42" s="1" t="s">
        <v>2924</v>
      </c>
      <c r="N42" s="1" t="s">
        <v>2924</v>
      </c>
    </row>
    <row r="43" spans="1:14" x14ac:dyDescent="0.25">
      <c r="A43" s="1" t="s">
        <v>3147</v>
      </c>
      <c r="B43" s="1" t="s">
        <v>3148</v>
      </c>
      <c r="C43" s="1" t="s">
        <v>3149</v>
      </c>
      <c r="D43" s="1" t="s">
        <v>3150</v>
      </c>
      <c r="E43" s="1" t="s">
        <v>2960</v>
      </c>
      <c r="F43" s="1" t="s">
        <v>3151</v>
      </c>
      <c r="G43" s="1" t="s">
        <v>2960</v>
      </c>
      <c r="H43" s="1" t="s">
        <v>3152</v>
      </c>
      <c r="I43" s="1" t="s">
        <v>2960</v>
      </c>
      <c r="J43" s="1" t="s">
        <v>2924</v>
      </c>
      <c r="K43" s="1" t="s">
        <v>2924</v>
      </c>
      <c r="L43" s="1" t="s">
        <v>2924</v>
      </c>
      <c r="M43" s="1" t="s">
        <v>2924</v>
      </c>
      <c r="N43" s="1" t="s">
        <v>2924</v>
      </c>
    </row>
    <row r="44" spans="1:14" x14ac:dyDescent="0.25">
      <c r="A44" s="1" t="s">
        <v>3153</v>
      </c>
      <c r="B44" s="1" t="s">
        <v>3154</v>
      </c>
      <c r="C44" s="1" t="s">
        <v>3155</v>
      </c>
      <c r="D44" s="1" t="s">
        <v>3156</v>
      </c>
      <c r="E44" s="1" t="s">
        <v>2960</v>
      </c>
      <c r="F44" s="1" t="s">
        <v>3157</v>
      </c>
      <c r="G44" s="1" t="s">
        <v>2960</v>
      </c>
      <c r="H44" s="1" t="s">
        <v>3158</v>
      </c>
      <c r="I44" s="1" t="s">
        <v>2960</v>
      </c>
      <c r="J44" s="1" t="s">
        <v>2924</v>
      </c>
      <c r="K44" s="1" t="s">
        <v>2924</v>
      </c>
      <c r="L44" s="1" t="s">
        <v>2924</v>
      </c>
      <c r="M44" s="1" t="s">
        <v>2924</v>
      </c>
      <c r="N44" s="1" t="s">
        <v>2924</v>
      </c>
    </row>
    <row r="45" spans="1:14" x14ac:dyDescent="0.25">
      <c r="A45" s="1" t="s">
        <v>3159</v>
      </c>
      <c r="B45" s="1" t="s">
        <v>3160</v>
      </c>
      <c r="C45" s="1" t="s">
        <v>3161</v>
      </c>
      <c r="D45" s="1" t="s">
        <v>3162</v>
      </c>
      <c r="E45" s="1" t="s">
        <v>2960</v>
      </c>
      <c r="F45" s="1" t="s">
        <v>3163</v>
      </c>
      <c r="G45" s="1" t="s">
        <v>2960</v>
      </c>
      <c r="H45" s="1" t="s">
        <v>3164</v>
      </c>
      <c r="I45" s="1" t="s">
        <v>2960</v>
      </c>
      <c r="J45" s="1" t="s">
        <v>2924</v>
      </c>
      <c r="K45" s="1" t="s">
        <v>2924</v>
      </c>
      <c r="L45" s="1" t="s">
        <v>2924</v>
      </c>
      <c r="M45" s="1" t="s">
        <v>2924</v>
      </c>
      <c r="N45" s="1" t="s">
        <v>2924</v>
      </c>
    </row>
    <row r="46" spans="1:14" x14ac:dyDescent="0.25">
      <c r="A46" s="1" t="s">
        <v>3165</v>
      </c>
      <c r="B46" s="1" t="s">
        <v>3166</v>
      </c>
      <c r="C46" s="1" t="s">
        <v>3167</v>
      </c>
      <c r="D46" s="1" t="s">
        <v>3168</v>
      </c>
      <c r="E46" s="1" t="s">
        <v>2960</v>
      </c>
      <c r="F46" s="1" t="s">
        <v>3169</v>
      </c>
      <c r="G46" s="1" t="s">
        <v>2960</v>
      </c>
      <c r="H46" s="1" t="s">
        <v>3170</v>
      </c>
      <c r="I46" s="1" t="s">
        <v>2960</v>
      </c>
      <c r="J46" s="1" t="s">
        <v>2924</v>
      </c>
      <c r="K46" s="1" t="s">
        <v>2924</v>
      </c>
      <c r="L46" s="1" t="s">
        <v>2924</v>
      </c>
      <c r="M46" s="1" t="s">
        <v>2924</v>
      </c>
      <c r="N46" s="1" t="s">
        <v>2924</v>
      </c>
    </row>
    <row r="47" spans="1:14" x14ac:dyDescent="0.25">
      <c r="A47" s="1" t="s">
        <v>3171</v>
      </c>
      <c r="B47" s="1" t="s">
        <v>3172</v>
      </c>
      <c r="C47" s="1" t="s">
        <v>3173</v>
      </c>
      <c r="D47" s="1" t="s">
        <v>3174</v>
      </c>
      <c r="E47" s="1" t="s">
        <v>2960</v>
      </c>
      <c r="F47" s="1" t="s">
        <v>3175</v>
      </c>
      <c r="G47" s="1" t="s">
        <v>2960</v>
      </c>
      <c r="H47" s="1" t="s">
        <v>3176</v>
      </c>
      <c r="I47" s="1" t="s">
        <v>2960</v>
      </c>
      <c r="J47" s="1" t="s">
        <v>2924</v>
      </c>
      <c r="K47" s="1" t="s">
        <v>2924</v>
      </c>
      <c r="L47" s="1" t="s">
        <v>2924</v>
      </c>
      <c r="M47" s="1" t="s">
        <v>2924</v>
      </c>
      <c r="N47" s="1" t="s">
        <v>2924</v>
      </c>
    </row>
    <row r="48" spans="1:14" x14ac:dyDescent="0.25">
      <c r="A48" s="1" t="s">
        <v>3177</v>
      </c>
      <c r="B48" s="1" t="s">
        <v>3178</v>
      </c>
      <c r="C48" s="1" t="s">
        <v>3179</v>
      </c>
      <c r="D48" s="1" t="s">
        <v>3180</v>
      </c>
      <c r="E48" s="1" t="s">
        <v>2960</v>
      </c>
      <c r="F48" s="1" t="s">
        <v>3181</v>
      </c>
      <c r="G48" s="1" t="s">
        <v>2960</v>
      </c>
      <c r="H48" s="1" t="s">
        <v>3182</v>
      </c>
      <c r="I48" s="1" t="s">
        <v>2960</v>
      </c>
      <c r="J48" s="1" t="s">
        <v>2924</v>
      </c>
      <c r="K48" s="1" t="s">
        <v>2924</v>
      </c>
      <c r="L48" s="1" t="s">
        <v>2924</v>
      </c>
      <c r="M48" s="1" t="s">
        <v>2924</v>
      </c>
      <c r="N48" s="1" t="s">
        <v>2924</v>
      </c>
    </row>
    <row r="49" spans="1:14" x14ac:dyDescent="0.25">
      <c r="A49" s="1" t="s">
        <v>3183</v>
      </c>
      <c r="B49" s="1" t="s">
        <v>3184</v>
      </c>
      <c r="C49" s="1" t="s">
        <v>3185</v>
      </c>
      <c r="D49" s="1" t="s">
        <v>3186</v>
      </c>
      <c r="E49" s="1" t="s">
        <v>2960</v>
      </c>
      <c r="F49" s="1" t="s">
        <v>3187</v>
      </c>
      <c r="G49" s="1" t="s">
        <v>2960</v>
      </c>
      <c r="H49" s="1" t="s">
        <v>3188</v>
      </c>
      <c r="I49" s="1" t="s">
        <v>2960</v>
      </c>
      <c r="J49" s="1" t="s">
        <v>2924</v>
      </c>
      <c r="K49" s="1" t="s">
        <v>2924</v>
      </c>
      <c r="L49" s="1" t="s">
        <v>2924</v>
      </c>
      <c r="M49" s="1" t="s">
        <v>2924</v>
      </c>
      <c r="N49" s="1" t="s">
        <v>2924</v>
      </c>
    </row>
    <row r="50" spans="1:14" x14ac:dyDescent="0.25">
      <c r="A50" s="1" t="s">
        <v>3189</v>
      </c>
      <c r="B50" s="1" t="s">
        <v>3190</v>
      </c>
      <c r="C50" s="1" t="s">
        <v>3191</v>
      </c>
      <c r="D50" s="1" t="s">
        <v>3192</v>
      </c>
      <c r="E50" s="1" t="s">
        <v>2960</v>
      </c>
      <c r="F50" s="1" t="s">
        <v>3193</v>
      </c>
      <c r="G50" s="1" t="s">
        <v>2960</v>
      </c>
      <c r="H50" s="1" t="s">
        <v>3194</v>
      </c>
      <c r="I50" s="1" t="s">
        <v>2960</v>
      </c>
      <c r="J50" s="1" t="s">
        <v>2924</v>
      </c>
      <c r="K50" s="1" t="s">
        <v>2924</v>
      </c>
      <c r="L50" s="1" t="s">
        <v>2924</v>
      </c>
      <c r="M50" s="1" t="s">
        <v>2924</v>
      </c>
      <c r="N50" s="1" t="s">
        <v>2924</v>
      </c>
    </row>
    <row r="51" spans="1:14" x14ac:dyDescent="0.25">
      <c r="A51" s="1" t="s">
        <v>3195</v>
      </c>
      <c r="B51" s="1" t="s">
        <v>3196</v>
      </c>
      <c r="C51" s="1" t="s">
        <v>3197</v>
      </c>
      <c r="D51" s="1" t="s">
        <v>3198</v>
      </c>
      <c r="E51" s="1" t="s">
        <v>2960</v>
      </c>
      <c r="F51" s="1" t="s">
        <v>3199</v>
      </c>
      <c r="G51" s="1" t="s">
        <v>2960</v>
      </c>
      <c r="H51" s="1" t="s">
        <v>3200</v>
      </c>
      <c r="I51" s="1" t="s">
        <v>2960</v>
      </c>
      <c r="J51" s="1" t="s">
        <v>2924</v>
      </c>
      <c r="K51" s="1" t="s">
        <v>2924</v>
      </c>
      <c r="L51" s="1" t="s">
        <v>2924</v>
      </c>
      <c r="M51" s="1" t="s">
        <v>2924</v>
      </c>
      <c r="N51" s="1" t="s">
        <v>2924</v>
      </c>
    </row>
    <row r="52" spans="1:14" x14ac:dyDescent="0.25">
      <c r="A52" s="1" t="s">
        <v>3201</v>
      </c>
      <c r="B52" s="1" t="s">
        <v>3202</v>
      </c>
      <c r="C52" s="1" t="s">
        <v>3203</v>
      </c>
      <c r="D52" s="1" t="s">
        <v>3204</v>
      </c>
      <c r="E52" s="1" t="s">
        <v>2960</v>
      </c>
      <c r="F52" s="1" t="s">
        <v>3205</v>
      </c>
      <c r="G52" s="1" t="s">
        <v>2960</v>
      </c>
      <c r="H52" s="1" t="s">
        <v>3206</v>
      </c>
      <c r="I52" s="1" t="s">
        <v>2960</v>
      </c>
      <c r="J52" s="1" t="s">
        <v>2924</v>
      </c>
      <c r="K52" s="1" t="s">
        <v>2924</v>
      </c>
      <c r="L52" s="1" t="s">
        <v>2924</v>
      </c>
      <c r="M52" s="1" t="s">
        <v>2924</v>
      </c>
      <c r="N52" s="1" t="s">
        <v>2924</v>
      </c>
    </row>
    <row r="53" spans="1:14" x14ac:dyDescent="0.25">
      <c r="A53" s="1" t="s">
        <v>3207</v>
      </c>
      <c r="B53" s="1" t="s">
        <v>3208</v>
      </c>
      <c r="C53" s="1" t="s">
        <v>3209</v>
      </c>
      <c r="D53" s="1" t="s">
        <v>3210</v>
      </c>
      <c r="E53" s="1" t="s">
        <v>2960</v>
      </c>
      <c r="F53" s="1" t="s">
        <v>3211</v>
      </c>
      <c r="G53" s="1" t="s">
        <v>2960</v>
      </c>
      <c r="H53" s="1" t="s">
        <v>3212</v>
      </c>
      <c r="I53" s="1" t="s">
        <v>2960</v>
      </c>
      <c r="J53" s="1" t="s">
        <v>2924</v>
      </c>
      <c r="K53" s="1" t="s">
        <v>2924</v>
      </c>
      <c r="L53" s="1" t="s">
        <v>2924</v>
      </c>
      <c r="M53" s="1" t="s">
        <v>2924</v>
      </c>
      <c r="N53" s="1" t="s">
        <v>2924</v>
      </c>
    </row>
    <row r="54" spans="1:14" x14ac:dyDescent="0.25">
      <c r="A54" s="1" t="s">
        <v>3213</v>
      </c>
      <c r="B54" s="1" t="s">
        <v>3214</v>
      </c>
      <c r="C54" s="1" t="s">
        <v>3215</v>
      </c>
      <c r="D54" s="1" t="s">
        <v>3216</v>
      </c>
      <c r="E54" s="1" t="s">
        <v>2960</v>
      </c>
      <c r="F54" s="1" t="s">
        <v>3211</v>
      </c>
      <c r="G54" s="1" t="s">
        <v>2960</v>
      </c>
      <c r="H54" s="1" t="s">
        <v>3217</v>
      </c>
      <c r="I54" s="1" t="s">
        <v>2960</v>
      </c>
      <c r="J54" s="1" t="s">
        <v>2924</v>
      </c>
      <c r="K54" s="1" t="s">
        <v>2924</v>
      </c>
      <c r="L54" s="1" t="s">
        <v>2924</v>
      </c>
      <c r="M54" s="1" t="s">
        <v>2924</v>
      </c>
      <c r="N54" s="1" t="s">
        <v>2924</v>
      </c>
    </row>
    <row r="55" spans="1:14" x14ac:dyDescent="0.25">
      <c r="A55" s="1" t="s">
        <v>3218</v>
      </c>
      <c r="B55" s="1" t="s">
        <v>3219</v>
      </c>
      <c r="C55" s="1" t="s">
        <v>3220</v>
      </c>
      <c r="D55" s="1" t="s">
        <v>3221</v>
      </c>
      <c r="E55" s="1" t="s">
        <v>2960</v>
      </c>
      <c r="F55" s="1" t="s">
        <v>3222</v>
      </c>
      <c r="G55" s="1" t="s">
        <v>2960</v>
      </c>
      <c r="H55" s="1" t="s">
        <v>3223</v>
      </c>
      <c r="I55" s="1" t="s">
        <v>2960</v>
      </c>
      <c r="J55" s="1" t="s">
        <v>2924</v>
      </c>
      <c r="K55" s="1" t="s">
        <v>2924</v>
      </c>
      <c r="L55" s="1" t="s">
        <v>2924</v>
      </c>
      <c r="M55" s="1" t="s">
        <v>2924</v>
      </c>
      <c r="N55" s="1" t="s">
        <v>2924</v>
      </c>
    </row>
    <row r="56" spans="1:14" x14ac:dyDescent="0.25">
      <c r="A56" s="1" t="s">
        <v>3224</v>
      </c>
      <c r="B56" s="1" t="s">
        <v>3225</v>
      </c>
      <c r="C56" s="1" t="s">
        <v>3226</v>
      </c>
      <c r="D56" s="1" t="s">
        <v>3227</v>
      </c>
      <c r="E56" s="1" t="s">
        <v>2960</v>
      </c>
      <c r="F56" s="1" t="s">
        <v>3228</v>
      </c>
      <c r="G56" s="1" t="s">
        <v>2960</v>
      </c>
      <c r="H56" s="1" t="s">
        <v>3229</v>
      </c>
      <c r="I56" s="1" t="s">
        <v>2960</v>
      </c>
      <c r="J56" s="1" t="s">
        <v>2924</v>
      </c>
      <c r="K56" s="1" t="s">
        <v>2924</v>
      </c>
      <c r="L56" s="1" t="s">
        <v>2924</v>
      </c>
      <c r="M56" s="1" t="s">
        <v>2924</v>
      </c>
      <c r="N56" s="1" t="s">
        <v>2924</v>
      </c>
    </row>
    <row r="57" spans="1:14" x14ac:dyDescent="0.25">
      <c r="A57" s="1" t="s">
        <v>3230</v>
      </c>
      <c r="B57" s="1" t="s">
        <v>3231</v>
      </c>
      <c r="C57" s="1" t="s">
        <v>3232</v>
      </c>
      <c r="D57" s="1" t="s">
        <v>3233</v>
      </c>
      <c r="E57" s="1" t="s">
        <v>2960</v>
      </c>
      <c r="F57" s="1" t="s">
        <v>3234</v>
      </c>
      <c r="G57" s="1" t="s">
        <v>2960</v>
      </c>
      <c r="H57" s="1" t="s">
        <v>3235</v>
      </c>
      <c r="I57" s="1" t="s">
        <v>2960</v>
      </c>
      <c r="J57" s="1" t="s">
        <v>2924</v>
      </c>
      <c r="K57" s="1" t="s">
        <v>2924</v>
      </c>
      <c r="L57" s="1" t="s">
        <v>2924</v>
      </c>
      <c r="M57" s="1" t="s">
        <v>2924</v>
      </c>
      <c r="N57" s="1" t="s">
        <v>2924</v>
      </c>
    </row>
    <row r="58" spans="1:14" x14ac:dyDescent="0.25">
      <c r="A58" s="1" t="s">
        <v>3236</v>
      </c>
      <c r="B58" s="1" t="s">
        <v>3237</v>
      </c>
      <c r="C58" s="1" t="s">
        <v>3238</v>
      </c>
      <c r="D58" s="1" t="s">
        <v>3239</v>
      </c>
      <c r="E58" s="1" t="s">
        <v>2960</v>
      </c>
      <c r="F58" s="1" t="s">
        <v>3240</v>
      </c>
      <c r="G58" s="1" t="s">
        <v>2960</v>
      </c>
      <c r="H58" s="1" t="s">
        <v>3241</v>
      </c>
      <c r="I58" s="1" t="s">
        <v>2960</v>
      </c>
      <c r="J58" s="1" t="s">
        <v>2924</v>
      </c>
      <c r="K58" s="1" t="s">
        <v>2924</v>
      </c>
      <c r="L58" s="1" t="s">
        <v>2924</v>
      </c>
      <c r="M58" s="1" t="s">
        <v>2924</v>
      </c>
      <c r="N58" s="1" t="s">
        <v>2924</v>
      </c>
    </row>
    <row r="59" spans="1:14" x14ac:dyDescent="0.25">
      <c r="A59" s="1" t="s">
        <v>3242</v>
      </c>
      <c r="B59" s="1" t="s">
        <v>3243</v>
      </c>
      <c r="C59" s="1" t="s">
        <v>3244</v>
      </c>
      <c r="D59" s="1" t="s">
        <v>3245</v>
      </c>
      <c r="E59" s="1" t="s">
        <v>2960</v>
      </c>
      <c r="F59" s="1" t="s">
        <v>3246</v>
      </c>
      <c r="G59" s="1" t="s">
        <v>2960</v>
      </c>
      <c r="H59" s="1" t="s">
        <v>3247</v>
      </c>
      <c r="I59" s="1" t="s">
        <v>2960</v>
      </c>
      <c r="J59" s="1" t="s">
        <v>2924</v>
      </c>
      <c r="K59" s="1" t="s">
        <v>2924</v>
      </c>
      <c r="L59" s="1" t="s">
        <v>2924</v>
      </c>
      <c r="M59" s="1" t="s">
        <v>2924</v>
      </c>
      <c r="N59" s="1" t="s">
        <v>2924</v>
      </c>
    </row>
    <row r="60" spans="1:14" x14ac:dyDescent="0.25">
      <c r="A60" s="1" t="s">
        <v>3248</v>
      </c>
      <c r="B60" s="1" t="s">
        <v>3249</v>
      </c>
      <c r="C60" s="1" t="s">
        <v>3250</v>
      </c>
      <c r="D60" s="1" t="s">
        <v>3251</v>
      </c>
      <c r="E60" s="1" t="s">
        <v>2960</v>
      </c>
      <c r="F60" s="1" t="s">
        <v>3252</v>
      </c>
      <c r="G60" s="1" t="s">
        <v>2960</v>
      </c>
      <c r="H60" s="1" t="s">
        <v>3253</v>
      </c>
      <c r="I60" s="1" t="s">
        <v>2960</v>
      </c>
      <c r="J60" s="1" t="s">
        <v>2924</v>
      </c>
      <c r="K60" s="1" t="s">
        <v>2924</v>
      </c>
      <c r="L60" s="1" t="s">
        <v>2924</v>
      </c>
      <c r="M60" s="1" t="s">
        <v>2924</v>
      </c>
      <c r="N60" s="1" t="s">
        <v>2924</v>
      </c>
    </row>
    <row r="61" spans="1:14" x14ac:dyDescent="0.25">
      <c r="A61" s="1" t="s">
        <v>3254</v>
      </c>
      <c r="B61" s="1" t="s">
        <v>3255</v>
      </c>
      <c r="C61" s="1" t="s">
        <v>3256</v>
      </c>
      <c r="D61" s="1" t="s">
        <v>3257</v>
      </c>
      <c r="E61" s="1" t="s">
        <v>2960</v>
      </c>
      <c r="F61" s="1" t="s">
        <v>3258</v>
      </c>
      <c r="G61" s="1" t="s">
        <v>2960</v>
      </c>
      <c r="H61" s="1" t="s">
        <v>3259</v>
      </c>
      <c r="I61" s="1" t="s">
        <v>2960</v>
      </c>
      <c r="J61" s="1" t="s">
        <v>2924</v>
      </c>
      <c r="K61" s="1" t="s">
        <v>2924</v>
      </c>
      <c r="L61" s="1" t="s">
        <v>2924</v>
      </c>
      <c r="M61" s="1" t="s">
        <v>2924</v>
      </c>
      <c r="N61" s="1" t="s">
        <v>2924</v>
      </c>
    </row>
    <row r="62" spans="1:14" x14ac:dyDescent="0.25">
      <c r="A62" s="1" t="s">
        <v>3260</v>
      </c>
      <c r="B62" s="1" t="s">
        <v>3261</v>
      </c>
      <c r="C62" s="1" t="s">
        <v>3262</v>
      </c>
      <c r="D62" s="1" t="s">
        <v>3263</v>
      </c>
      <c r="E62" s="1" t="s">
        <v>2960</v>
      </c>
      <c r="F62" s="1" t="s">
        <v>3264</v>
      </c>
      <c r="G62" s="1" t="s">
        <v>2960</v>
      </c>
      <c r="H62" s="1" t="s">
        <v>3265</v>
      </c>
      <c r="I62" s="1" t="s">
        <v>2960</v>
      </c>
      <c r="J62" s="1" t="s">
        <v>2924</v>
      </c>
      <c r="K62" s="1" t="s">
        <v>2924</v>
      </c>
      <c r="L62" s="1" t="s">
        <v>2924</v>
      </c>
      <c r="M62" s="1" t="s">
        <v>2924</v>
      </c>
      <c r="N62" s="1" t="s">
        <v>2924</v>
      </c>
    </row>
    <row r="63" spans="1:14" x14ac:dyDescent="0.25">
      <c r="A63" s="1" t="s">
        <v>3266</v>
      </c>
      <c r="B63" s="1" t="s">
        <v>3267</v>
      </c>
      <c r="C63" s="1" t="s">
        <v>3268</v>
      </c>
      <c r="D63" s="1" t="s">
        <v>3269</v>
      </c>
      <c r="E63" s="1" t="s">
        <v>2960</v>
      </c>
      <c r="F63" s="1" t="s">
        <v>3270</v>
      </c>
      <c r="G63" s="1" t="s">
        <v>2960</v>
      </c>
      <c r="H63" s="1" t="s">
        <v>3271</v>
      </c>
      <c r="I63" s="1" t="s">
        <v>2960</v>
      </c>
      <c r="J63" s="1" t="s">
        <v>2924</v>
      </c>
      <c r="K63" s="1" t="s">
        <v>2924</v>
      </c>
      <c r="L63" s="1" t="s">
        <v>2924</v>
      </c>
      <c r="M63" s="1" t="s">
        <v>2924</v>
      </c>
      <c r="N63" s="1" t="s">
        <v>2924</v>
      </c>
    </row>
    <row r="64" spans="1:14" x14ac:dyDescent="0.25">
      <c r="A64" s="1" t="s">
        <v>3272</v>
      </c>
      <c r="B64" s="1" t="s">
        <v>3273</v>
      </c>
      <c r="C64" s="1" t="s">
        <v>3274</v>
      </c>
      <c r="D64" s="1" t="s">
        <v>3275</v>
      </c>
      <c r="E64" s="1" t="s">
        <v>2960</v>
      </c>
      <c r="F64" s="1" t="s">
        <v>3270</v>
      </c>
      <c r="G64" s="1" t="s">
        <v>2960</v>
      </c>
      <c r="H64" s="1" t="s">
        <v>3276</v>
      </c>
      <c r="I64" s="1" t="s">
        <v>2960</v>
      </c>
      <c r="J64" s="1" t="s">
        <v>2924</v>
      </c>
      <c r="K64" s="1" t="s">
        <v>2924</v>
      </c>
      <c r="L64" s="1" t="s">
        <v>2924</v>
      </c>
      <c r="M64" s="1" t="s">
        <v>2924</v>
      </c>
      <c r="N64" s="1" t="s">
        <v>2924</v>
      </c>
    </row>
    <row r="65" spans="1:14" x14ac:dyDescent="0.25">
      <c r="A65" s="1" t="s">
        <v>3277</v>
      </c>
      <c r="B65" s="1" t="s">
        <v>3278</v>
      </c>
      <c r="C65" s="1" t="s">
        <v>3279</v>
      </c>
      <c r="D65" s="1" t="s">
        <v>3280</v>
      </c>
      <c r="E65" s="1" t="s">
        <v>2960</v>
      </c>
      <c r="F65" s="1" t="s">
        <v>3281</v>
      </c>
      <c r="G65" s="1" t="s">
        <v>2960</v>
      </c>
      <c r="H65" s="1" t="s">
        <v>3282</v>
      </c>
      <c r="I65" s="1" t="s">
        <v>2960</v>
      </c>
      <c r="J65" s="1" t="s">
        <v>2924</v>
      </c>
      <c r="K65" s="1" t="s">
        <v>2924</v>
      </c>
      <c r="L65" s="1" t="s">
        <v>2924</v>
      </c>
      <c r="M65" s="1" t="s">
        <v>2924</v>
      </c>
      <c r="N65" s="1" t="s">
        <v>2924</v>
      </c>
    </row>
    <row r="66" spans="1:14" x14ac:dyDescent="0.25">
      <c r="A66" s="1" t="s">
        <v>3283</v>
      </c>
      <c r="B66" s="1" t="s">
        <v>3284</v>
      </c>
      <c r="C66" s="1" t="s">
        <v>3285</v>
      </c>
      <c r="D66" s="1" t="s">
        <v>3286</v>
      </c>
      <c r="E66" s="1" t="s">
        <v>2960</v>
      </c>
      <c r="F66" s="1" t="s">
        <v>3287</v>
      </c>
      <c r="G66" s="1" t="s">
        <v>2960</v>
      </c>
      <c r="H66" s="1" t="s">
        <v>3288</v>
      </c>
      <c r="I66" s="1" t="s">
        <v>2960</v>
      </c>
      <c r="J66" s="1" t="s">
        <v>2924</v>
      </c>
      <c r="K66" s="1" t="s">
        <v>2924</v>
      </c>
      <c r="L66" s="1" t="s">
        <v>2924</v>
      </c>
      <c r="M66" s="1" t="s">
        <v>2924</v>
      </c>
      <c r="N66" s="1" t="s">
        <v>2924</v>
      </c>
    </row>
    <row r="67" spans="1:14" x14ac:dyDescent="0.25">
      <c r="A67" s="1" t="s">
        <v>3289</v>
      </c>
      <c r="B67" s="1" t="s">
        <v>3290</v>
      </c>
      <c r="C67" s="1" t="s">
        <v>3291</v>
      </c>
      <c r="D67" s="1" t="s">
        <v>3292</v>
      </c>
      <c r="E67" s="1" t="s">
        <v>2960</v>
      </c>
      <c r="F67" s="1" t="s">
        <v>3293</v>
      </c>
      <c r="G67" s="1" t="s">
        <v>2960</v>
      </c>
      <c r="H67" s="1" t="s">
        <v>3294</v>
      </c>
      <c r="I67" s="1" t="s">
        <v>2960</v>
      </c>
      <c r="J67" s="1" t="s">
        <v>2924</v>
      </c>
      <c r="K67" s="1" t="s">
        <v>2924</v>
      </c>
      <c r="L67" s="1" t="s">
        <v>2924</v>
      </c>
      <c r="M67" s="1" t="s">
        <v>2924</v>
      </c>
      <c r="N67" s="1" t="s">
        <v>2924</v>
      </c>
    </row>
    <row r="68" spans="1:14" x14ac:dyDescent="0.25">
      <c r="A68" s="1" t="s">
        <v>3295</v>
      </c>
      <c r="B68" s="1" t="s">
        <v>3296</v>
      </c>
      <c r="C68" s="1" t="s">
        <v>3297</v>
      </c>
      <c r="D68" s="1" t="s">
        <v>3298</v>
      </c>
      <c r="E68" s="1" t="s">
        <v>2960</v>
      </c>
      <c r="F68" s="1" t="s">
        <v>3299</v>
      </c>
      <c r="G68" s="1" t="s">
        <v>2960</v>
      </c>
      <c r="H68" s="1" t="s">
        <v>3300</v>
      </c>
      <c r="I68" s="1" t="s">
        <v>2960</v>
      </c>
      <c r="J68" s="1" t="s">
        <v>2924</v>
      </c>
      <c r="K68" s="1" t="s">
        <v>2924</v>
      </c>
      <c r="L68" s="1" t="s">
        <v>2924</v>
      </c>
      <c r="M68" s="1" t="s">
        <v>2924</v>
      </c>
      <c r="N68" s="1" t="s">
        <v>2924</v>
      </c>
    </row>
    <row r="69" spans="1:14" x14ac:dyDescent="0.25">
      <c r="A69" s="1" t="s">
        <v>3301</v>
      </c>
      <c r="B69" s="1" t="s">
        <v>3302</v>
      </c>
      <c r="C69" s="1" t="s">
        <v>3303</v>
      </c>
      <c r="D69" s="1" t="s">
        <v>3304</v>
      </c>
      <c r="E69" s="1" t="s">
        <v>2960</v>
      </c>
      <c r="F69" s="1" t="s">
        <v>3305</v>
      </c>
      <c r="G69" s="1" t="s">
        <v>2960</v>
      </c>
      <c r="H69" s="1" t="s">
        <v>3306</v>
      </c>
      <c r="I69" s="1" t="s">
        <v>2960</v>
      </c>
      <c r="J69" s="1" t="s">
        <v>2924</v>
      </c>
      <c r="K69" s="1" t="s">
        <v>2924</v>
      </c>
      <c r="L69" s="1" t="s">
        <v>2924</v>
      </c>
      <c r="M69" s="1" t="s">
        <v>2924</v>
      </c>
      <c r="N69" s="1" t="s">
        <v>2924</v>
      </c>
    </row>
    <row r="70" spans="1:14" x14ac:dyDescent="0.25">
      <c r="A70" s="1" t="s">
        <v>3307</v>
      </c>
      <c r="B70" s="1" t="s">
        <v>3308</v>
      </c>
      <c r="C70" s="1" t="s">
        <v>3309</v>
      </c>
      <c r="D70" s="1" t="s">
        <v>3310</v>
      </c>
      <c r="E70" s="1" t="s">
        <v>2960</v>
      </c>
      <c r="F70" s="1" t="s">
        <v>3311</v>
      </c>
      <c r="G70" s="1" t="s">
        <v>2960</v>
      </c>
      <c r="H70" s="1" t="s">
        <v>3312</v>
      </c>
      <c r="I70" s="1" t="s">
        <v>2960</v>
      </c>
      <c r="J70" s="1" t="s">
        <v>2924</v>
      </c>
      <c r="K70" s="1" t="s">
        <v>2924</v>
      </c>
      <c r="L70" s="1" t="s">
        <v>2924</v>
      </c>
      <c r="M70" s="1" t="s">
        <v>2924</v>
      </c>
      <c r="N70" s="1" t="s">
        <v>2924</v>
      </c>
    </row>
    <row r="71" spans="1:14" x14ac:dyDescent="0.25">
      <c r="A71" s="1" t="s">
        <v>3313</v>
      </c>
      <c r="B71" s="1" t="s">
        <v>3314</v>
      </c>
      <c r="C71" s="1" t="s">
        <v>3315</v>
      </c>
      <c r="D71" s="1" t="s">
        <v>3316</v>
      </c>
      <c r="E71" s="1" t="s">
        <v>2960</v>
      </c>
      <c r="F71" s="1" t="s">
        <v>3317</v>
      </c>
      <c r="G71" s="1" t="s">
        <v>2960</v>
      </c>
      <c r="H71" s="1" t="s">
        <v>3318</v>
      </c>
      <c r="I71" s="1" t="s">
        <v>2960</v>
      </c>
      <c r="J71" s="1" t="s">
        <v>2924</v>
      </c>
      <c r="K71" s="1" t="s">
        <v>2924</v>
      </c>
      <c r="L71" s="1" t="s">
        <v>2924</v>
      </c>
      <c r="M71" s="1" t="s">
        <v>2924</v>
      </c>
      <c r="N71" s="1" t="s">
        <v>2924</v>
      </c>
    </row>
    <row r="72" spans="1:14" x14ac:dyDescent="0.25">
      <c r="A72" s="1" t="s">
        <v>3319</v>
      </c>
      <c r="B72" s="1" t="s">
        <v>3320</v>
      </c>
      <c r="C72" s="1" t="s">
        <v>3321</v>
      </c>
      <c r="D72" s="1" t="s">
        <v>3322</v>
      </c>
      <c r="E72" s="1" t="s">
        <v>2960</v>
      </c>
      <c r="F72" s="1" t="s">
        <v>3323</v>
      </c>
      <c r="G72" s="1" t="s">
        <v>2960</v>
      </c>
      <c r="H72" s="1" t="s">
        <v>3324</v>
      </c>
      <c r="I72" s="1" t="s">
        <v>2960</v>
      </c>
      <c r="J72" s="1" t="s">
        <v>2924</v>
      </c>
      <c r="K72" s="1" t="s">
        <v>2924</v>
      </c>
      <c r="L72" s="1" t="s">
        <v>2924</v>
      </c>
      <c r="M72" s="1" t="s">
        <v>2924</v>
      </c>
      <c r="N72" s="1" t="s">
        <v>2924</v>
      </c>
    </row>
    <row r="73" spans="1:14" x14ac:dyDescent="0.25">
      <c r="A73" s="1" t="s">
        <v>3325</v>
      </c>
      <c r="B73" s="1" t="s">
        <v>3326</v>
      </c>
      <c r="C73" s="1" t="s">
        <v>3327</v>
      </c>
      <c r="D73" s="1" t="s">
        <v>3328</v>
      </c>
      <c r="E73" s="1" t="s">
        <v>2960</v>
      </c>
      <c r="F73" s="1" t="s">
        <v>3329</v>
      </c>
      <c r="G73" s="1" t="s">
        <v>2960</v>
      </c>
      <c r="H73" s="1" t="s">
        <v>3330</v>
      </c>
      <c r="I73" s="1" t="s">
        <v>2960</v>
      </c>
      <c r="J73" s="1" t="s">
        <v>2924</v>
      </c>
      <c r="K73" s="1" t="s">
        <v>2924</v>
      </c>
      <c r="L73" s="1" t="s">
        <v>2924</v>
      </c>
      <c r="M73" s="1" t="s">
        <v>2924</v>
      </c>
      <c r="N73" s="1" t="s">
        <v>2924</v>
      </c>
    </row>
    <row r="74" spans="1:14" x14ac:dyDescent="0.25">
      <c r="A74" s="1" t="s">
        <v>3331</v>
      </c>
      <c r="B74" s="1" t="s">
        <v>3332</v>
      </c>
      <c r="C74" s="1" t="s">
        <v>3333</v>
      </c>
      <c r="D74" s="1" t="s">
        <v>3334</v>
      </c>
      <c r="E74" s="1" t="s">
        <v>2960</v>
      </c>
      <c r="F74" s="1" t="s">
        <v>3335</v>
      </c>
      <c r="G74" s="1" t="s">
        <v>2960</v>
      </c>
      <c r="H74" s="1" t="s">
        <v>3336</v>
      </c>
      <c r="I74" s="1" t="s">
        <v>2960</v>
      </c>
      <c r="J74" s="1" t="s">
        <v>2924</v>
      </c>
      <c r="K74" s="1" t="s">
        <v>2924</v>
      </c>
      <c r="L74" s="1" t="s">
        <v>2924</v>
      </c>
      <c r="M74" s="1" t="s">
        <v>2924</v>
      </c>
      <c r="N74" s="1" t="s">
        <v>2924</v>
      </c>
    </row>
    <row r="75" spans="1:14" x14ac:dyDescent="0.25">
      <c r="A75" s="1" t="s">
        <v>3337</v>
      </c>
      <c r="B75" s="1" t="s">
        <v>3338</v>
      </c>
      <c r="C75" s="1" t="s">
        <v>3339</v>
      </c>
      <c r="D75" s="1" t="s">
        <v>3340</v>
      </c>
      <c r="E75" s="1" t="s">
        <v>2960</v>
      </c>
      <c r="F75" s="1" t="s">
        <v>3341</v>
      </c>
      <c r="G75" s="1" t="s">
        <v>2960</v>
      </c>
      <c r="H75" s="1" t="s">
        <v>3342</v>
      </c>
      <c r="I75" s="1" t="s">
        <v>2960</v>
      </c>
      <c r="J75" s="1" t="s">
        <v>2924</v>
      </c>
      <c r="K75" s="1" t="s">
        <v>2924</v>
      </c>
      <c r="L75" s="1" t="s">
        <v>2924</v>
      </c>
      <c r="M75" s="1" t="s">
        <v>2924</v>
      </c>
      <c r="N75" s="1" t="s">
        <v>2924</v>
      </c>
    </row>
    <row r="76" spans="1:14" x14ac:dyDescent="0.25">
      <c r="A76" s="1" t="s">
        <v>3343</v>
      </c>
      <c r="B76" s="1" t="s">
        <v>3344</v>
      </c>
      <c r="C76" s="1" t="s">
        <v>3345</v>
      </c>
      <c r="D76" s="1" t="s">
        <v>3346</v>
      </c>
      <c r="E76" s="1" t="s">
        <v>2960</v>
      </c>
      <c r="F76" s="1" t="s">
        <v>3347</v>
      </c>
      <c r="G76" s="1" t="s">
        <v>2960</v>
      </c>
      <c r="H76" s="1" t="s">
        <v>3348</v>
      </c>
      <c r="I76" s="1" t="s">
        <v>2960</v>
      </c>
      <c r="J76" s="1" t="s">
        <v>2924</v>
      </c>
      <c r="K76" s="1" t="s">
        <v>2924</v>
      </c>
      <c r="L76" s="1" t="s">
        <v>2924</v>
      </c>
      <c r="M76" s="1" t="s">
        <v>2924</v>
      </c>
      <c r="N76" s="1" t="s">
        <v>2924</v>
      </c>
    </row>
    <row r="77" spans="1:14" x14ac:dyDescent="0.25">
      <c r="A77" s="1" t="s">
        <v>3349</v>
      </c>
      <c r="B77" s="1" t="s">
        <v>3350</v>
      </c>
      <c r="C77" s="1" t="s">
        <v>3351</v>
      </c>
      <c r="D77" s="1" t="s">
        <v>3352</v>
      </c>
      <c r="E77" s="1" t="s">
        <v>2960</v>
      </c>
      <c r="F77" s="1" t="s">
        <v>3353</v>
      </c>
      <c r="G77" s="1" t="s">
        <v>2960</v>
      </c>
      <c r="H77" s="1" t="s">
        <v>3354</v>
      </c>
      <c r="I77" s="1" t="s">
        <v>2960</v>
      </c>
      <c r="J77" s="1" t="s">
        <v>2924</v>
      </c>
      <c r="K77" s="1" t="s">
        <v>2924</v>
      </c>
      <c r="L77" s="1" t="s">
        <v>2924</v>
      </c>
      <c r="M77" s="1" t="s">
        <v>2924</v>
      </c>
      <c r="N77" s="1" t="s">
        <v>2924</v>
      </c>
    </row>
    <row r="78" spans="1:14" x14ac:dyDescent="0.25">
      <c r="A78" s="1" t="s">
        <v>3355</v>
      </c>
      <c r="B78" s="1" t="s">
        <v>3356</v>
      </c>
      <c r="C78" s="1" t="s">
        <v>3357</v>
      </c>
      <c r="D78" s="1" t="s">
        <v>3358</v>
      </c>
      <c r="E78" s="1" t="s">
        <v>2960</v>
      </c>
      <c r="F78" s="1" t="s">
        <v>3359</v>
      </c>
      <c r="G78" s="1" t="s">
        <v>2960</v>
      </c>
      <c r="H78" s="1" t="s">
        <v>3360</v>
      </c>
      <c r="I78" s="1" t="s">
        <v>2960</v>
      </c>
      <c r="J78" s="1" t="s">
        <v>2924</v>
      </c>
      <c r="K78" s="1" t="s">
        <v>2924</v>
      </c>
      <c r="L78" s="1" t="s">
        <v>2924</v>
      </c>
      <c r="M78" s="1" t="s">
        <v>2924</v>
      </c>
      <c r="N78" s="1" t="s">
        <v>2924</v>
      </c>
    </row>
    <row r="79" spans="1:14" x14ac:dyDescent="0.25">
      <c r="A79" s="1" t="s">
        <v>3361</v>
      </c>
      <c r="B79" s="1" t="s">
        <v>3362</v>
      </c>
      <c r="C79" s="1" t="s">
        <v>3363</v>
      </c>
      <c r="D79" s="1" t="s">
        <v>3364</v>
      </c>
      <c r="E79" s="1" t="s">
        <v>2960</v>
      </c>
      <c r="F79" s="1" t="s">
        <v>3365</v>
      </c>
      <c r="G79" s="1" t="s">
        <v>2960</v>
      </c>
      <c r="H79" s="1" t="s">
        <v>3366</v>
      </c>
      <c r="I79" s="1" t="s">
        <v>2960</v>
      </c>
      <c r="J79" s="1" t="s">
        <v>2924</v>
      </c>
      <c r="K79" s="1" t="s">
        <v>2924</v>
      </c>
      <c r="L79" s="1" t="s">
        <v>2924</v>
      </c>
      <c r="M79" s="1" t="s">
        <v>2924</v>
      </c>
      <c r="N79" s="1" t="s">
        <v>2924</v>
      </c>
    </row>
    <row r="80" spans="1:14" x14ac:dyDescent="0.25">
      <c r="A80" s="1" t="s">
        <v>3367</v>
      </c>
      <c r="B80" s="1" t="s">
        <v>3368</v>
      </c>
      <c r="C80" s="1" t="s">
        <v>3369</v>
      </c>
      <c r="D80" s="1" t="s">
        <v>3370</v>
      </c>
      <c r="E80" s="1" t="s">
        <v>2960</v>
      </c>
      <c r="F80" s="1" t="s">
        <v>3371</v>
      </c>
      <c r="G80" s="1" t="s">
        <v>2960</v>
      </c>
      <c r="H80" s="1" t="s">
        <v>3372</v>
      </c>
      <c r="I80" s="1" t="s">
        <v>2960</v>
      </c>
      <c r="J80" s="1" t="s">
        <v>2924</v>
      </c>
      <c r="K80" s="1" t="s">
        <v>2924</v>
      </c>
      <c r="L80" s="1" t="s">
        <v>2924</v>
      </c>
      <c r="M80" s="1" t="s">
        <v>2924</v>
      </c>
      <c r="N80" s="1" t="s">
        <v>2924</v>
      </c>
    </row>
    <row r="81" spans="1:14" x14ac:dyDescent="0.25">
      <c r="A81" s="1" t="s">
        <v>3373</v>
      </c>
      <c r="B81" s="1" t="s">
        <v>3374</v>
      </c>
      <c r="C81" s="1" t="s">
        <v>3375</v>
      </c>
      <c r="D81" s="1" t="s">
        <v>3376</v>
      </c>
      <c r="E81" s="1" t="s">
        <v>2960</v>
      </c>
      <c r="F81" s="1" t="s">
        <v>3377</v>
      </c>
      <c r="G81" s="1" t="s">
        <v>2960</v>
      </c>
      <c r="H81" s="1" t="s">
        <v>3378</v>
      </c>
      <c r="I81" s="1" t="s">
        <v>2960</v>
      </c>
      <c r="J81" s="1" t="s">
        <v>2924</v>
      </c>
      <c r="K81" s="1" t="s">
        <v>2924</v>
      </c>
      <c r="L81" s="1" t="s">
        <v>2924</v>
      </c>
      <c r="M81" s="1" t="s">
        <v>2924</v>
      </c>
      <c r="N81" s="1" t="s">
        <v>2924</v>
      </c>
    </row>
    <row r="82" spans="1:14" x14ac:dyDescent="0.25">
      <c r="A82" s="1" t="s">
        <v>3379</v>
      </c>
      <c r="B82" s="1" t="s">
        <v>3380</v>
      </c>
      <c r="C82" s="1" t="s">
        <v>3381</v>
      </c>
      <c r="D82" s="1" t="s">
        <v>3382</v>
      </c>
      <c r="E82" s="1" t="s">
        <v>2960</v>
      </c>
      <c r="F82" s="1" t="s">
        <v>3383</v>
      </c>
      <c r="G82" s="1" t="s">
        <v>2960</v>
      </c>
      <c r="H82" s="1" t="s">
        <v>3384</v>
      </c>
      <c r="I82" s="1" t="s">
        <v>2960</v>
      </c>
      <c r="J82" s="1" t="s">
        <v>2924</v>
      </c>
      <c r="K82" s="1" t="s">
        <v>2924</v>
      </c>
      <c r="L82" s="1" t="s">
        <v>2924</v>
      </c>
      <c r="M82" s="1" t="s">
        <v>2924</v>
      </c>
      <c r="N82" s="1" t="s">
        <v>2924</v>
      </c>
    </row>
    <row r="83" spans="1:14" x14ac:dyDescent="0.25">
      <c r="A83" s="1" t="s">
        <v>3385</v>
      </c>
      <c r="B83" s="1" t="s">
        <v>3386</v>
      </c>
      <c r="C83" s="1" t="s">
        <v>3387</v>
      </c>
      <c r="D83" s="1" t="s">
        <v>3388</v>
      </c>
      <c r="E83" s="1" t="s">
        <v>2960</v>
      </c>
      <c r="F83" s="1" t="s">
        <v>3389</v>
      </c>
      <c r="G83" s="1" t="s">
        <v>2960</v>
      </c>
      <c r="H83" s="1" t="s">
        <v>3390</v>
      </c>
      <c r="I83" s="1" t="s">
        <v>2960</v>
      </c>
      <c r="J83" s="1" t="s">
        <v>2924</v>
      </c>
      <c r="K83" s="1" t="s">
        <v>2924</v>
      </c>
      <c r="L83" s="1" t="s">
        <v>2924</v>
      </c>
      <c r="M83" s="1" t="s">
        <v>2924</v>
      </c>
      <c r="N83" s="1" t="s">
        <v>2924</v>
      </c>
    </row>
    <row r="84" spans="1:14" x14ac:dyDescent="0.25">
      <c r="A84" s="1" t="s">
        <v>3391</v>
      </c>
      <c r="B84" s="1" t="s">
        <v>3392</v>
      </c>
      <c r="C84" s="1" t="s">
        <v>3393</v>
      </c>
      <c r="D84" s="1" t="s">
        <v>3394</v>
      </c>
      <c r="E84" s="1" t="s">
        <v>2960</v>
      </c>
      <c r="F84" s="1" t="s">
        <v>3395</v>
      </c>
      <c r="G84" s="1" t="s">
        <v>2960</v>
      </c>
      <c r="H84" s="1" t="s">
        <v>3396</v>
      </c>
      <c r="I84" s="1" t="s">
        <v>2960</v>
      </c>
      <c r="J84" s="1" t="s">
        <v>2924</v>
      </c>
      <c r="K84" s="1" t="s">
        <v>2924</v>
      </c>
      <c r="L84" s="1" t="s">
        <v>2924</v>
      </c>
      <c r="M84" s="1" t="s">
        <v>2924</v>
      </c>
      <c r="N84" s="1" t="s">
        <v>2924</v>
      </c>
    </row>
    <row r="85" spans="1:14" x14ac:dyDescent="0.25">
      <c r="A85" s="1" t="s">
        <v>3397</v>
      </c>
      <c r="B85" s="1" t="s">
        <v>3398</v>
      </c>
      <c r="C85" s="1" t="s">
        <v>3399</v>
      </c>
      <c r="D85" s="1" t="s">
        <v>3400</v>
      </c>
      <c r="E85" s="1" t="s">
        <v>2960</v>
      </c>
      <c r="F85" s="1" t="s">
        <v>3401</v>
      </c>
      <c r="G85" s="1" t="s">
        <v>2960</v>
      </c>
      <c r="H85" s="1" t="s">
        <v>3402</v>
      </c>
      <c r="I85" s="1" t="s">
        <v>2960</v>
      </c>
      <c r="J85" s="1" t="s">
        <v>2924</v>
      </c>
      <c r="K85" s="1" t="s">
        <v>2924</v>
      </c>
      <c r="L85" s="1" t="s">
        <v>2924</v>
      </c>
      <c r="M85" s="1" t="s">
        <v>2924</v>
      </c>
      <c r="N85" s="1" t="s">
        <v>2924</v>
      </c>
    </row>
    <row r="86" spans="1:14" x14ac:dyDescent="0.25">
      <c r="A86" s="1" t="s">
        <v>3403</v>
      </c>
      <c r="B86" s="1" t="s">
        <v>3404</v>
      </c>
      <c r="C86" s="1" t="s">
        <v>3405</v>
      </c>
      <c r="D86" s="1" t="s">
        <v>3406</v>
      </c>
      <c r="E86" s="1" t="s">
        <v>2960</v>
      </c>
      <c r="F86" s="1" t="s">
        <v>3407</v>
      </c>
      <c r="G86" s="1" t="s">
        <v>2960</v>
      </c>
      <c r="H86" s="1" t="s">
        <v>3408</v>
      </c>
      <c r="I86" s="1" t="s">
        <v>2960</v>
      </c>
      <c r="J86" s="1" t="s">
        <v>2924</v>
      </c>
      <c r="K86" s="1" t="s">
        <v>2924</v>
      </c>
      <c r="L86" s="1" t="s">
        <v>2924</v>
      </c>
      <c r="M86" s="1" t="s">
        <v>2924</v>
      </c>
      <c r="N86" s="1" t="s">
        <v>2924</v>
      </c>
    </row>
    <row r="87" spans="1:14" x14ac:dyDescent="0.25">
      <c r="A87" s="1" t="s">
        <v>3409</v>
      </c>
      <c r="B87" s="1" t="s">
        <v>3410</v>
      </c>
      <c r="C87" s="1" t="s">
        <v>3411</v>
      </c>
      <c r="D87" s="1" t="s">
        <v>3412</v>
      </c>
      <c r="E87" s="1" t="s">
        <v>2960</v>
      </c>
      <c r="F87" s="1" t="s">
        <v>3413</v>
      </c>
      <c r="G87" s="1" t="s">
        <v>2960</v>
      </c>
      <c r="H87" s="1" t="s">
        <v>3414</v>
      </c>
      <c r="I87" s="1" t="s">
        <v>2960</v>
      </c>
      <c r="J87" s="1" t="s">
        <v>2924</v>
      </c>
      <c r="K87" s="1" t="s">
        <v>2924</v>
      </c>
      <c r="L87" s="1" t="s">
        <v>2924</v>
      </c>
      <c r="M87" s="1" t="s">
        <v>2924</v>
      </c>
      <c r="N87" s="1" t="s">
        <v>2924</v>
      </c>
    </row>
    <row r="88" spans="1:14" x14ac:dyDescent="0.25">
      <c r="A88" s="1" t="s">
        <v>3415</v>
      </c>
      <c r="B88" s="1" t="s">
        <v>3416</v>
      </c>
      <c r="C88" s="1" t="s">
        <v>3417</v>
      </c>
      <c r="D88" s="1" t="s">
        <v>3418</v>
      </c>
      <c r="E88" s="1" t="s">
        <v>2960</v>
      </c>
      <c r="F88" s="1" t="s">
        <v>3419</v>
      </c>
      <c r="G88" s="1" t="s">
        <v>2960</v>
      </c>
      <c r="H88" s="1" t="s">
        <v>3420</v>
      </c>
      <c r="I88" s="1" t="s">
        <v>2960</v>
      </c>
      <c r="J88" s="1" t="s">
        <v>2924</v>
      </c>
      <c r="K88" s="1" t="s">
        <v>2924</v>
      </c>
      <c r="L88" s="1" t="s">
        <v>2924</v>
      </c>
      <c r="M88" s="1" t="s">
        <v>2924</v>
      </c>
      <c r="N88" s="1" t="s">
        <v>2924</v>
      </c>
    </row>
    <row r="89" spans="1:14" x14ac:dyDescent="0.25">
      <c r="A89" s="1" t="s">
        <v>3421</v>
      </c>
      <c r="B89" s="1" t="s">
        <v>3422</v>
      </c>
      <c r="C89" s="1" t="s">
        <v>3423</v>
      </c>
      <c r="D89" s="1" t="s">
        <v>3424</v>
      </c>
      <c r="E89" s="1" t="s">
        <v>2960</v>
      </c>
      <c r="F89" s="1" t="s">
        <v>3425</v>
      </c>
      <c r="G89" s="1" t="s">
        <v>2960</v>
      </c>
      <c r="H89" s="1" t="s">
        <v>3426</v>
      </c>
      <c r="I89" s="1" t="s">
        <v>2960</v>
      </c>
      <c r="J89" s="1" t="s">
        <v>2924</v>
      </c>
      <c r="K89" s="1" t="s">
        <v>2924</v>
      </c>
      <c r="L89" s="1" t="s">
        <v>2924</v>
      </c>
      <c r="M89" s="1" t="s">
        <v>2924</v>
      </c>
      <c r="N89" s="1" t="s">
        <v>2924</v>
      </c>
    </row>
    <row r="90" spans="1:14" x14ac:dyDescent="0.25">
      <c r="A90" s="1" t="s">
        <v>3427</v>
      </c>
      <c r="B90" s="1" t="s">
        <v>3428</v>
      </c>
      <c r="C90" s="1" t="s">
        <v>3429</v>
      </c>
      <c r="D90" s="1" t="s">
        <v>3430</v>
      </c>
      <c r="E90" s="1" t="s">
        <v>2960</v>
      </c>
      <c r="F90" s="1" t="s">
        <v>3431</v>
      </c>
      <c r="G90" s="1" t="s">
        <v>2960</v>
      </c>
      <c r="H90" s="1" t="s">
        <v>3432</v>
      </c>
      <c r="I90" s="1" t="s">
        <v>2960</v>
      </c>
      <c r="J90" s="1" t="s">
        <v>2924</v>
      </c>
      <c r="K90" s="1" t="s">
        <v>2924</v>
      </c>
      <c r="L90" s="1" t="s">
        <v>2924</v>
      </c>
      <c r="M90" s="1" t="s">
        <v>2924</v>
      </c>
      <c r="N90" s="1" t="s">
        <v>2924</v>
      </c>
    </row>
    <row r="91" spans="1:14" x14ac:dyDescent="0.25">
      <c r="A91" s="1" t="s">
        <v>3433</v>
      </c>
      <c r="B91" s="1" t="s">
        <v>3434</v>
      </c>
      <c r="C91" s="1" t="s">
        <v>3435</v>
      </c>
      <c r="D91" s="1" t="s">
        <v>3436</v>
      </c>
      <c r="E91" s="1" t="s">
        <v>2960</v>
      </c>
      <c r="F91" s="1" t="s">
        <v>3437</v>
      </c>
      <c r="G91" s="1" t="s">
        <v>2960</v>
      </c>
      <c r="H91" s="1" t="s">
        <v>3438</v>
      </c>
      <c r="I91" s="1" t="s">
        <v>2960</v>
      </c>
      <c r="J91" s="1" t="s">
        <v>2924</v>
      </c>
      <c r="K91" s="1" t="s">
        <v>2924</v>
      </c>
      <c r="L91" s="1" t="s">
        <v>2924</v>
      </c>
      <c r="M91" s="1" t="s">
        <v>2924</v>
      </c>
      <c r="N91" s="1" t="s">
        <v>2924</v>
      </c>
    </row>
    <row r="92" spans="1:14" x14ac:dyDescent="0.25">
      <c r="A92" s="1" t="s">
        <v>3439</v>
      </c>
      <c r="B92" s="1" t="s">
        <v>3440</v>
      </c>
      <c r="C92" s="1" t="s">
        <v>3441</v>
      </c>
      <c r="D92" s="1" t="s">
        <v>3442</v>
      </c>
      <c r="E92" s="1" t="s">
        <v>2960</v>
      </c>
      <c r="F92" s="1" t="s">
        <v>3443</v>
      </c>
      <c r="G92" s="1" t="s">
        <v>2960</v>
      </c>
      <c r="H92" s="1" t="s">
        <v>3444</v>
      </c>
      <c r="I92" s="1" t="s">
        <v>2960</v>
      </c>
      <c r="J92" s="1" t="s">
        <v>2924</v>
      </c>
      <c r="K92" s="1" t="s">
        <v>2924</v>
      </c>
      <c r="L92" s="1" t="s">
        <v>2924</v>
      </c>
      <c r="M92" s="1" t="s">
        <v>2924</v>
      </c>
      <c r="N92" s="1" t="s">
        <v>2924</v>
      </c>
    </row>
    <row r="93" spans="1:14" x14ac:dyDescent="0.25">
      <c r="A93" s="1" t="s">
        <v>3445</v>
      </c>
      <c r="B93" s="1" t="s">
        <v>3446</v>
      </c>
      <c r="C93" s="1" t="s">
        <v>3447</v>
      </c>
      <c r="D93" s="1" t="s">
        <v>3448</v>
      </c>
      <c r="E93" s="1" t="s">
        <v>2960</v>
      </c>
      <c r="F93" s="1" t="s">
        <v>3449</v>
      </c>
      <c r="G93" s="1" t="s">
        <v>2960</v>
      </c>
      <c r="H93" s="1" t="s">
        <v>3450</v>
      </c>
      <c r="I93" s="1" t="s">
        <v>2960</v>
      </c>
      <c r="J93" s="1" t="s">
        <v>2924</v>
      </c>
      <c r="K93" s="1" t="s">
        <v>2924</v>
      </c>
      <c r="L93" s="1" t="s">
        <v>2924</v>
      </c>
      <c r="M93" s="1" t="s">
        <v>2924</v>
      </c>
      <c r="N93" s="1" t="s">
        <v>2924</v>
      </c>
    </row>
    <row r="94" spans="1:14" x14ac:dyDescent="0.25">
      <c r="A94" s="1" t="s">
        <v>3451</v>
      </c>
      <c r="B94" s="1" t="s">
        <v>3452</v>
      </c>
      <c r="C94" s="1" t="s">
        <v>3453</v>
      </c>
      <c r="D94" s="1" t="s">
        <v>3454</v>
      </c>
      <c r="E94" s="1" t="s">
        <v>2960</v>
      </c>
      <c r="F94" s="1" t="s">
        <v>3455</v>
      </c>
      <c r="G94" s="1" t="s">
        <v>2960</v>
      </c>
      <c r="H94" s="1" t="s">
        <v>3456</v>
      </c>
      <c r="I94" s="1" t="s">
        <v>2960</v>
      </c>
      <c r="J94" s="1" t="s">
        <v>2924</v>
      </c>
      <c r="K94" s="1" t="s">
        <v>2924</v>
      </c>
      <c r="L94" s="1" t="s">
        <v>2924</v>
      </c>
      <c r="M94" s="1" t="s">
        <v>2924</v>
      </c>
      <c r="N94" s="1" t="s">
        <v>2924</v>
      </c>
    </row>
    <row r="95" spans="1:14" x14ac:dyDescent="0.25">
      <c r="A95" s="1" t="s">
        <v>3457</v>
      </c>
      <c r="B95" s="1" t="s">
        <v>3458</v>
      </c>
      <c r="C95" s="1" t="s">
        <v>3459</v>
      </c>
      <c r="D95" s="1" t="s">
        <v>3460</v>
      </c>
      <c r="E95" s="1" t="s">
        <v>2960</v>
      </c>
      <c r="F95" s="1" t="s">
        <v>3461</v>
      </c>
      <c r="G95" s="1" t="s">
        <v>2960</v>
      </c>
      <c r="H95" s="1" t="s">
        <v>3462</v>
      </c>
      <c r="I95" s="1" t="s">
        <v>2960</v>
      </c>
      <c r="J95" s="1" t="s">
        <v>2924</v>
      </c>
      <c r="K95" s="1" t="s">
        <v>2924</v>
      </c>
      <c r="L95" s="1" t="s">
        <v>2924</v>
      </c>
      <c r="M95" s="1" t="s">
        <v>2924</v>
      </c>
      <c r="N95" s="1" t="s">
        <v>2924</v>
      </c>
    </row>
    <row r="96" spans="1:14" x14ac:dyDescent="0.25">
      <c r="A96" s="1" t="s">
        <v>3463</v>
      </c>
      <c r="B96" s="1" t="s">
        <v>3464</v>
      </c>
      <c r="C96" s="1" t="s">
        <v>3465</v>
      </c>
      <c r="D96" s="1" t="s">
        <v>3466</v>
      </c>
      <c r="E96" s="1" t="s">
        <v>2960</v>
      </c>
      <c r="F96" s="1" t="s">
        <v>3467</v>
      </c>
      <c r="G96" s="1" t="s">
        <v>2960</v>
      </c>
      <c r="H96" s="1" t="s">
        <v>3468</v>
      </c>
      <c r="I96" s="1" t="s">
        <v>2960</v>
      </c>
      <c r="J96" s="1" t="s">
        <v>2924</v>
      </c>
      <c r="K96" s="1" t="s">
        <v>2924</v>
      </c>
      <c r="L96" s="1" t="s">
        <v>2924</v>
      </c>
      <c r="M96" s="1" t="s">
        <v>2924</v>
      </c>
      <c r="N96" s="1" t="s">
        <v>2924</v>
      </c>
    </row>
    <row r="97" spans="1:14" x14ac:dyDescent="0.25">
      <c r="A97" s="1" t="s">
        <v>3469</v>
      </c>
      <c r="B97" s="1" t="s">
        <v>3470</v>
      </c>
      <c r="C97" s="1" t="s">
        <v>3471</v>
      </c>
      <c r="D97" s="1" t="s">
        <v>3472</v>
      </c>
      <c r="E97" s="1" t="s">
        <v>2960</v>
      </c>
      <c r="F97" s="1" t="s">
        <v>3473</v>
      </c>
      <c r="G97" s="1" t="s">
        <v>2960</v>
      </c>
      <c r="H97" s="1" t="s">
        <v>3474</v>
      </c>
      <c r="I97" s="1" t="s">
        <v>2960</v>
      </c>
      <c r="J97" s="1" t="s">
        <v>2924</v>
      </c>
      <c r="K97" s="1" t="s">
        <v>2924</v>
      </c>
      <c r="L97" s="1" t="s">
        <v>2924</v>
      </c>
      <c r="M97" s="1" t="s">
        <v>2924</v>
      </c>
      <c r="N97" s="1" t="s">
        <v>2924</v>
      </c>
    </row>
    <row r="98" spans="1:14" x14ac:dyDescent="0.25">
      <c r="A98" s="1" t="s">
        <v>3475</v>
      </c>
      <c r="B98" s="1" t="s">
        <v>3476</v>
      </c>
      <c r="C98" s="1" t="s">
        <v>3477</v>
      </c>
      <c r="D98" s="1" t="s">
        <v>3478</v>
      </c>
      <c r="E98" s="1" t="s">
        <v>2960</v>
      </c>
      <c r="F98" s="1" t="s">
        <v>3479</v>
      </c>
      <c r="G98" s="1" t="s">
        <v>2960</v>
      </c>
      <c r="H98" s="1" t="s">
        <v>3480</v>
      </c>
      <c r="I98" s="1" t="s">
        <v>2960</v>
      </c>
      <c r="J98" s="1" t="s">
        <v>2924</v>
      </c>
      <c r="K98" s="1" t="s">
        <v>2924</v>
      </c>
      <c r="L98" s="1" t="s">
        <v>2924</v>
      </c>
      <c r="M98" s="1" t="s">
        <v>2924</v>
      </c>
      <c r="N98" s="1" t="s">
        <v>2924</v>
      </c>
    </row>
    <row r="99" spans="1:14" x14ac:dyDescent="0.25">
      <c r="A99" s="1" t="s">
        <v>3481</v>
      </c>
      <c r="B99" s="1" t="s">
        <v>3482</v>
      </c>
      <c r="C99" s="1" t="s">
        <v>3483</v>
      </c>
      <c r="D99" s="1" t="s">
        <v>3484</v>
      </c>
      <c r="E99" s="1" t="s">
        <v>2960</v>
      </c>
      <c r="F99" s="1" t="s">
        <v>3485</v>
      </c>
      <c r="G99" s="1" t="s">
        <v>2960</v>
      </c>
      <c r="H99" s="1" t="s">
        <v>3486</v>
      </c>
      <c r="I99" s="1" t="s">
        <v>2960</v>
      </c>
      <c r="J99" s="1" t="s">
        <v>2924</v>
      </c>
      <c r="K99" s="1" t="s">
        <v>2924</v>
      </c>
      <c r="L99" s="1" t="s">
        <v>2924</v>
      </c>
      <c r="M99" s="1" t="s">
        <v>2924</v>
      </c>
      <c r="N99" s="1" t="s">
        <v>2924</v>
      </c>
    </row>
    <row r="100" spans="1:14" x14ac:dyDescent="0.25">
      <c r="A100" s="1" t="s">
        <v>3487</v>
      </c>
      <c r="B100" s="1" t="s">
        <v>3488</v>
      </c>
      <c r="C100" s="1" t="s">
        <v>3489</v>
      </c>
      <c r="D100" s="1" t="s">
        <v>3490</v>
      </c>
      <c r="E100" s="1" t="s">
        <v>2960</v>
      </c>
      <c r="F100" s="1" t="s">
        <v>3145</v>
      </c>
      <c r="G100" s="1" t="s">
        <v>2960</v>
      </c>
      <c r="H100" s="1" t="s">
        <v>3491</v>
      </c>
      <c r="I100" s="1" t="s">
        <v>2960</v>
      </c>
      <c r="J100" s="1" t="s">
        <v>2924</v>
      </c>
      <c r="K100" s="1" t="s">
        <v>2924</v>
      </c>
      <c r="L100" s="1" t="s">
        <v>2924</v>
      </c>
      <c r="M100" s="1" t="s">
        <v>2924</v>
      </c>
      <c r="N100" s="1" t="s">
        <v>2924</v>
      </c>
    </row>
    <row r="101" spans="1:14" x14ac:dyDescent="0.25">
      <c r="A101" s="1" t="s">
        <v>3492</v>
      </c>
      <c r="B101" s="1" t="s">
        <v>3493</v>
      </c>
      <c r="C101" s="1" t="s">
        <v>3494</v>
      </c>
      <c r="D101" s="1" t="s">
        <v>3495</v>
      </c>
      <c r="E101" s="1" t="s">
        <v>2960</v>
      </c>
      <c r="F101" s="1" t="s">
        <v>3496</v>
      </c>
      <c r="G101" s="1" t="s">
        <v>2960</v>
      </c>
      <c r="H101" s="1" t="s">
        <v>3497</v>
      </c>
      <c r="I101" s="1" t="s">
        <v>2960</v>
      </c>
      <c r="J101" s="1" t="s">
        <v>2924</v>
      </c>
      <c r="K101" s="1" t="s">
        <v>2924</v>
      </c>
      <c r="L101" s="1" t="s">
        <v>2924</v>
      </c>
      <c r="M101" s="1" t="s">
        <v>2924</v>
      </c>
      <c r="N101" s="1" t="s">
        <v>2924</v>
      </c>
    </row>
    <row r="102" spans="1:14" x14ac:dyDescent="0.25">
      <c r="A102" s="1" t="s">
        <v>3498</v>
      </c>
      <c r="B102" s="1" t="s">
        <v>3499</v>
      </c>
      <c r="C102" s="1" t="s">
        <v>3500</v>
      </c>
      <c r="D102" s="1" t="s">
        <v>3501</v>
      </c>
      <c r="E102" s="1" t="s">
        <v>2960</v>
      </c>
      <c r="F102" s="1" t="s">
        <v>3502</v>
      </c>
      <c r="G102" s="1" t="s">
        <v>2960</v>
      </c>
      <c r="H102" s="1" t="s">
        <v>3503</v>
      </c>
      <c r="I102" s="1" t="s">
        <v>2960</v>
      </c>
      <c r="J102" s="1" t="s">
        <v>2924</v>
      </c>
      <c r="K102" s="1" t="s">
        <v>2924</v>
      </c>
      <c r="L102" s="1" t="s">
        <v>2924</v>
      </c>
      <c r="M102" s="1" t="s">
        <v>2924</v>
      </c>
      <c r="N102" s="1" t="s">
        <v>2924</v>
      </c>
    </row>
    <row r="103" spans="1:14" x14ac:dyDescent="0.25">
      <c r="A103" s="1" t="s">
        <v>3504</v>
      </c>
      <c r="B103" s="1" t="s">
        <v>3505</v>
      </c>
      <c r="C103" s="1" t="s">
        <v>3506</v>
      </c>
      <c r="D103" s="1" t="s">
        <v>3507</v>
      </c>
      <c r="E103" s="1" t="s">
        <v>2960</v>
      </c>
      <c r="F103" s="1" t="s">
        <v>3508</v>
      </c>
      <c r="G103" s="1" t="s">
        <v>2960</v>
      </c>
      <c r="H103" s="1" t="s">
        <v>3509</v>
      </c>
      <c r="I103" s="1" t="s">
        <v>2960</v>
      </c>
      <c r="J103" s="1" t="s">
        <v>2924</v>
      </c>
      <c r="K103" s="1" t="s">
        <v>2924</v>
      </c>
      <c r="L103" s="1" t="s">
        <v>2924</v>
      </c>
      <c r="M103" s="1" t="s">
        <v>2924</v>
      </c>
      <c r="N103" s="1" t="s">
        <v>2924</v>
      </c>
    </row>
    <row r="104" spans="1:14" x14ac:dyDescent="0.25">
      <c r="A104" s="1" t="s">
        <v>3510</v>
      </c>
      <c r="B104" s="1" t="s">
        <v>3511</v>
      </c>
      <c r="C104" s="1" t="s">
        <v>3512</v>
      </c>
      <c r="D104" s="1" t="s">
        <v>3513</v>
      </c>
      <c r="E104" s="1" t="s">
        <v>2960</v>
      </c>
      <c r="F104" s="1" t="s">
        <v>3157</v>
      </c>
      <c r="G104" s="1" t="s">
        <v>2960</v>
      </c>
      <c r="H104" s="1" t="s">
        <v>3514</v>
      </c>
      <c r="I104" s="1" t="s">
        <v>2960</v>
      </c>
      <c r="J104" s="1" t="s">
        <v>2924</v>
      </c>
      <c r="K104" s="1" t="s">
        <v>2924</v>
      </c>
      <c r="L104" s="1" t="s">
        <v>2924</v>
      </c>
      <c r="M104" s="1" t="s">
        <v>2924</v>
      </c>
      <c r="N104" s="1" t="s">
        <v>2924</v>
      </c>
    </row>
    <row r="105" spans="1:14" x14ac:dyDescent="0.25">
      <c r="A105" s="1" t="s">
        <v>3515</v>
      </c>
      <c r="B105" s="1" t="s">
        <v>3516</v>
      </c>
      <c r="C105" s="1" t="s">
        <v>3517</v>
      </c>
      <c r="D105" s="1" t="s">
        <v>3518</v>
      </c>
      <c r="E105" s="1" t="s">
        <v>2960</v>
      </c>
      <c r="F105" s="1" t="s">
        <v>3519</v>
      </c>
      <c r="G105" s="1" t="s">
        <v>2960</v>
      </c>
      <c r="H105" s="1" t="s">
        <v>3520</v>
      </c>
      <c r="I105" s="1" t="s">
        <v>2960</v>
      </c>
      <c r="J105" s="1" t="s">
        <v>2924</v>
      </c>
      <c r="K105" s="1" t="s">
        <v>2924</v>
      </c>
      <c r="L105" s="1" t="s">
        <v>2924</v>
      </c>
      <c r="M105" s="1" t="s">
        <v>2924</v>
      </c>
      <c r="N105" s="1" t="s">
        <v>2924</v>
      </c>
    </row>
    <row r="106" spans="1:14" x14ac:dyDescent="0.25">
      <c r="A106" s="1" t="s">
        <v>3521</v>
      </c>
      <c r="B106" s="1" t="s">
        <v>3522</v>
      </c>
      <c r="C106" s="1" t="s">
        <v>3523</v>
      </c>
      <c r="D106" s="1" t="s">
        <v>3524</v>
      </c>
      <c r="E106" s="1" t="s">
        <v>2960</v>
      </c>
      <c r="F106" s="1" t="s">
        <v>3311</v>
      </c>
      <c r="G106" s="1" t="s">
        <v>2960</v>
      </c>
      <c r="H106" s="1" t="s">
        <v>3525</v>
      </c>
      <c r="I106" s="1" t="s">
        <v>2960</v>
      </c>
      <c r="J106" s="1" t="s">
        <v>2924</v>
      </c>
      <c r="K106" s="1" t="s">
        <v>2924</v>
      </c>
      <c r="L106" s="1" t="s">
        <v>2924</v>
      </c>
      <c r="M106" s="1" t="s">
        <v>2924</v>
      </c>
      <c r="N106" s="1" t="s">
        <v>2924</v>
      </c>
    </row>
    <row r="107" spans="1:14" x14ac:dyDescent="0.25">
      <c r="A107" s="1" t="s">
        <v>3526</v>
      </c>
      <c r="B107" s="1" t="s">
        <v>3527</v>
      </c>
      <c r="C107" s="1" t="s">
        <v>3528</v>
      </c>
      <c r="D107" s="1" t="s">
        <v>3529</v>
      </c>
      <c r="E107" s="1" t="s">
        <v>2960</v>
      </c>
      <c r="F107" s="1" t="s">
        <v>3530</v>
      </c>
      <c r="G107" s="1" t="s">
        <v>2960</v>
      </c>
      <c r="H107" s="1" t="s">
        <v>3531</v>
      </c>
      <c r="I107" s="1" t="s">
        <v>2960</v>
      </c>
      <c r="J107" s="1" t="s">
        <v>2924</v>
      </c>
      <c r="K107" s="1" t="s">
        <v>2924</v>
      </c>
      <c r="L107" s="1" t="s">
        <v>2924</v>
      </c>
      <c r="M107" s="1" t="s">
        <v>2924</v>
      </c>
      <c r="N107" s="1" t="s">
        <v>2924</v>
      </c>
    </row>
    <row r="108" spans="1:14" x14ac:dyDescent="0.25">
      <c r="A108" s="1" t="s">
        <v>3532</v>
      </c>
      <c r="B108" s="1" t="s">
        <v>3533</v>
      </c>
      <c r="C108" s="1" t="s">
        <v>3534</v>
      </c>
      <c r="D108" s="1" t="s">
        <v>3535</v>
      </c>
      <c r="E108" s="1" t="s">
        <v>2960</v>
      </c>
      <c r="F108" s="1" t="s">
        <v>3536</v>
      </c>
      <c r="G108" s="1" t="s">
        <v>2960</v>
      </c>
      <c r="H108" s="1" t="s">
        <v>3537</v>
      </c>
      <c r="I108" s="1" t="s">
        <v>2960</v>
      </c>
      <c r="J108" s="1" t="s">
        <v>2924</v>
      </c>
      <c r="K108" s="1" t="s">
        <v>2924</v>
      </c>
      <c r="L108" s="1" t="s">
        <v>2924</v>
      </c>
      <c r="M108" s="1" t="s">
        <v>2924</v>
      </c>
      <c r="N108" s="1" t="s">
        <v>2924</v>
      </c>
    </row>
    <row r="109" spans="1:14" x14ac:dyDescent="0.25">
      <c r="A109" s="1" t="s">
        <v>3538</v>
      </c>
      <c r="B109" s="1" t="s">
        <v>3539</v>
      </c>
      <c r="C109" s="1" t="s">
        <v>3540</v>
      </c>
      <c r="D109" s="1" t="s">
        <v>3541</v>
      </c>
      <c r="E109" s="1" t="s">
        <v>2960</v>
      </c>
      <c r="F109" s="1" t="s">
        <v>3193</v>
      </c>
      <c r="G109" s="1" t="s">
        <v>2960</v>
      </c>
      <c r="H109" s="1" t="s">
        <v>3542</v>
      </c>
      <c r="I109" s="1" t="s">
        <v>2960</v>
      </c>
      <c r="J109" s="1" t="s">
        <v>2924</v>
      </c>
      <c r="K109" s="1" t="s">
        <v>2924</v>
      </c>
      <c r="L109" s="1" t="s">
        <v>2924</v>
      </c>
      <c r="M109" s="1" t="s">
        <v>2924</v>
      </c>
      <c r="N109" s="1" t="s">
        <v>2924</v>
      </c>
    </row>
    <row r="110" spans="1:14" x14ac:dyDescent="0.25">
      <c r="A110" s="1" t="s">
        <v>3543</v>
      </c>
      <c r="B110" s="1" t="s">
        <v>3544</v>
      </c>
      <c r="C110" s="1" t="s">
        <v>3545</v>
      </c>
      <c r="D110" s="1" t="s">
        <v>3546</v>
      </c>
      <c r="E110" s="1" t="s">
        <v>2960</v>
      </c>
      <c r="F110" s="1" t="s">
        <v>3287</v>
      </c>
      <c r="G110" s="1" t="s">
        <v>2960</v>
      </c>
      <c r="H110" s="1" t="s">
        <v>3547</v>
      </c>
      <c r="I110" s="1" t="s">
        <v>2960</v>
      </c>
      <c r="J110" s="1" t="s">
        <v>2924</v>
      </c>
      <c r="K110" s="1" t="s">
        <v>2924</v>
      </c>
      <c r="L110" s="1" t="s">
        <v>2924</v>
      </c>
      <c r="M110" s="1" t="s">
        <v>2924</v>
      </c>
      <c r="N110" s="1" t="s">
        <v>2924</v>
      </c>
    </row>
    <row r="111" spans="1:14" x14ac:dyDescent="0.25">
      <c r="A111" s="1" t="s">
        <v>3548</v>
      </c>
      <c r="B111" s="1" t="s">
        <v>3549</v>
      </c>
      <c r="C111" s="1" t="s">
        <v>3550</v>
      </c>
      <c r="D111" s="1" t="s">
        <v>3551</v>
      </c>
      <c r="E111" s="1" t="s">
        <v>2960</v>
      </c>
      <c r="F111" s="1" t="s">
        <v>3552</v>
      </c>
      <c r="G111" s="1" t="s">
        <v>2960</v>
      </c>
      <c r="H111" s="1" t="s">
        <v>3553</v>
      </c>
      <c r="I111" s="1" t="s">
        <v>2960</v>
      </c>
      <c r="J111" s="1" t="s">
        <v>2924</v>
      </c>
      <c r="K111" s="1" t="s">
        <v>2924</v>
      </c>
      <c r="L111" s="1" t="s">
        <v>2924</v>
      </c>
      <c r="M111" s="1" t="s">
        <v>2924</v>
      </c>
      <c r="N111" s="1" t="s">
        <v>2924</v>
      </c>
    </row>
    <row r="112" spans="1:14" x14ac:dyDescent="0.25">
      <c r="A112" s="1" t="s">
        <v>3554</v>
      </c>
      <c r="B112" s="1" t="s">
        <v>3555</v>
      </c>
      <c r="C112" s="1" t="s">
        <v>3556</v>
      </c>
      <c r="D112" s="1" t="s">
        <v>3557</v>
      </c>
      <c r="E112" s="1" t="s">
        <v>2960</v>
      </c>
      <c r="F112" s="1" t="s">
        <v>3558</v>
      </c>
      <c r="G112" s="1" t="s">
        <v>2960</v>
      </c>
      <c r="H112" s="1" t="s">
        <v>3559</v>
      </c>
      <c r="I112" s="1" t="s">
        <v>2960</v>
      </c>
      <c r="J112" s="1" t="s">
        <v>2924</v>
      </c>
      <c r="K112" s="1" t="s">
        <v>2924</v>
      </c>
      <c r="L112" s="1" t="s">
        <v>2924</v>
      </c>
      <c r="M112" s="1" t="s">
        <v>2924</v>
      </c>
      <c r="N112" s="1" t="s">
        <v>2924</v>
      </c>
    </row>
    <row r="113" spans="1:14" x14ac:dyDescent="0.25">
      <c r="A113" s="1" t="s">
        <v>3560</v>
      </c>
      <c r="B113" s="1" t="s">
        <v>3561</v>
      </c>
      <c r="C113" s="1" t="s">
        <v>3562</v>
      </c>
      <c r="D113" s="1" t="s">
        <v>3563</v>
      </c>
      <c r="E113" s="1" t="s">
        <v>2960</v>
      </c>
      <c r="F113" s="1" t="s">
        <v>3564</v>
      </c>
      <c r="G113" s="1" t="s">
        <v>2960</v>
      </c>
      <c r="H113" s="1" t="s">
        <v>3565</v>
      </c>
      <c r="I113" s="1" t="s">
        <v>2960</v>
      </c>
      <c r="J113" s="1" t="s">
        <v>2924</v>
      </c>
      <c r="K113" s="1" t="s">
        <v>2924</v>
      </c>
      <c r="L113" s="1" t="s">
        <v>2924</v>
      </c>
      <c r="M113" s="1" t="s">
        <v>2924</v>
      </c>
      <c r="N113" s="1" t="s">
        <v>2924</v>
      </c>
    </row>
    <row r="114" spans="1:14" x14ac:dyDescent="0.25">
      <c r="A114" s="1" t="s">
        <v>2954</v>
      </c>
      <c r="B114" s="1" t="s">
        <v>3566</v>
      </c>
      <c r="C114" s="1" t="s">
        <v>3567</v>
      </c>
      <c r="D114" s="1" t="s">
        <v>3568</v>
      </c>
      <c r="E114" s="1" t="s">
        <v>2960</v>
      </c>
      <c r="F114" s="1" t="s">
        <v>3569</v>
      </c>
      <c r="G114" s="1" t="s">
        <v>2960</v>
      </c>
      <c r="H114" s="1" t="s">
        <v>3570</v>
      </c>
      <c r="I114" s="1" t="s">
        <v>2960</v>
      </c>
      <c r="J114" s="1" t="s">
        <v>2924</v>
      </c>
      <c r="K114" s="1" t="s">
        <v>2924</v>
      </c>
      <c r="L114" s="1" t="s">
        <v>2924</v>
      </c>
      <c r="M114" s="1" t="s">
        <v>2924</v>
      </c>
      <c r="N114" s="1" t="s">
        <v>2924</v>
      </c>
    </row>
    <row r="115" spans="1:14" x14ac:dyDescent="0.25">
      <c r="A115" s="1" t="s">
        <v>2964</v>
      </c>
      <c r="B115" s="1" t="s">
        <v>3571</v>
      </c>
      <c r="C115" s="1" t="s">
        <v>3572</v>
      </c>
      <c r="D115" s="1" t="s">
        <v>3573</v>
      </c>
      <c r="E115" s="1" t="s">
        <v>2960</v>
      </c>
      <c r="F115" s="1" t="s">
        <v>3246</v>
      </c>
      <c r="G115" s="1" t="s">
        <v>2960</v>
      </c>
      <c r="H115" s="1" t="s">
        <v>3574</v>
      </c>
      <c r="I115" s="1" t="s">
        <v>2960</v>
      </c>
      <c r="J115" s="1" t="s">
        <v>2924</v>
      </c>
      <c r="K115" s="1" t="s">
        <v>2924</v>
      </c>
      <c r="L115" s="1" t="s">
        <v>2924</v>
      </c>
      <c r="M115" s="1" t="s">
        <v>2924</v>
      </c>
      <c r="N115" s="1" t="s">
        <v>2924</v>
      </c>
    </row>
    <row r="116" spans="1:14" x14ac:dyDescent="0.25">
      <c r="A116" s="1" t="s">
        <v>3575</v>
      </c>
      <c r="B116" s="1" t="s">
        <v>3576</v>
      </c>
      <c r="C116" s="1" t="s">
        <v>3577</v>
      </c>
      <c r="D116" s="1" t="s">
        <v>3578</v>
      </c>
      <c r="E116" s="1" t="s">
        <v>2960</v>
      </c>
      <c r="F116" s="1" t="s">
        <v>3579</v>
      </c>
      <c r="G116" s="1" t="s">
        <v>2960</v>
      </c>
      <c r="H116" s="1" t="s">
        <v>3580</v>
      </c>
      <c r="I116" s="1" t="s">
        <v>2960</v>
      </c>
      <c r="J116" s="1" t="s">
        <v>2924</v>
      </c>
      <c r="K116" s="1" t="s">
        <v>2924</v>
      </c>
      <c r="L116" s="1" t="s">
        <v>2924</v>
      </c>
      <c r="M116" s="1" t="s">
        <v>2924</v>
      </c>
      <c r="N116" s="1" t="s">
        <v>2924</v>
      </c>
    </row>
    <row r="117" spans="1:14" x14ac:dyDescent="0.25">
      <c r="A117" s="1" t="s">
        <v>3581</v>
      </c>
      <c r="B117" s="1" t="s">
        <v>3582</v>
      </c>
      <c r="C117" s="1" t="s">
        <v>3583</v>
      </c>
      <c r="D117" s="1" t="s">
        <v>3584</v>
      </c>
      <c r="E117" s="1" t="s">
        <v>2960</v>
      </c>
      <c r="F117" s="1" t="s">
        <v>3585</v>
      </c>
      <c r="G117" s="1" t="s">
        <v>2960</v>
      </c>
      <c r="H117" s="1" t="s">
        <v>3586</v>
      </c>
      <c r="I117" s="1" t="s">
        <v>2960</v>
      </c>
      <c r="J117" s="1" t="s">
        <v>2924</v>
      </c>
      <c r="K117" s="1" t="s">
        <v>2924</v>
      </c>
      <c r="L117" s="1" t="s">
        <v>2924</v>
      </c>
      <c r="M117" s="1" t="s">
        <v>2924</v>
      </c>
      <c r="N117" s="1" t="s">
        <v>2924</v>
      </c>
    </row>
    <row r="118" spans="1:14" x14ac:dyDescent="0.25">
      <c r="A118" s="1" t="s">
        <v>3587</v>
      </c>
      <c r="B118" s="1" t="s">
        <v>3588</v>
      </c>
      <c r="C118" s="1" t="s">
        <v>3589</v>
      </c>
      <c r="D118" s="1" t="s">
        <v>3590</v>
      </c>
      <c r="E118" s="1" t="s">
        <v>2960</v>
      </c>
      <c r="F118" s="1" t="s">
        <v>3591</v>
      </c>
      <c r="G118" s="1" t="s">
        <v>2960</v>
      </c>
      <c r="H118" s="1" t="s">
        <v>3592</v>
      </c>
      <c r="I118" s="1" t="s">
        <v>2960</v>
      </c>
      <c r="J118" s="1" t="s">
        <v>2924</v>
      </c>
      <c r="K118" s="1" t="s">
        <v>2924</v>
      </c>
      <c r="L118" s="1" t="s">
        <v>2924</v>
      </c>
      <c r="M118" s="1" t="s">
        <v>2924</v>
      </c>
      <c r="N118" s="1" t="s">
        <v>2924</v>
      </c>
    </row>
    <row r="119" spans="1:14" x14ac:dyDescent="0.25">
      <c r="A119" s="1" t="s">
        <v>3593</v>
      </c>
      <c r="B119" s="1" t="s">
        <v>3594</v>
      </c>
      <c r="C119" s="1" t="s">
        <v>3595</v>
      </c>
      <c r="D119" s="1" t="s">
        <v>3596</v>
      </c>
      <c r="E119" s="1" t="s">
        <v>2960</v>
      </c>
      <c r="F119" s="1" t="s">
        <v>3234</v>
      </c>
      <c r="G119" s="1" t="s">
        <v>2960</v>
      </c>
      <c r="H119" s="1" t="s">
        <v>3597</v>
      </c>
      <c r="I119" s="1" t="s">
        <v>2960</v>
      </c>
      <c r="J119" s="1" t="s">
        <v>2924</v>
      </c>
      <c r="K119" s="1" t="s">
        <v>2924</v>
      </c>
      <c r="L119" s="1" t="s">
        <v>2924</v>
      </c>
      <c r="M119" s="1" t="s">
        <v>2924</v>
      </c>
      <c r="N119" s="1" t="s">
        <v>2924</v>
      </c>
    </row>
    <row r="120" spans="1:14" x14ac:dyDescent="0.25">
      <c r="A120" s="1" t="s">
        <v>2965</v>
      </c>
      <c r="B120" s="1" t="s">
        <v>3598</v>
      </c>
      <c r="C120" s="1" t="s">
        <v>3599</v>
      </c>
      <c r="D120" s="1" t="s">
        <v>3600</v>
      </c>
      <c r="E120" s="1" t="s">
        <v>2960</v>
      </c>
      <c r="F120" s="1" t="s">
        <v>3601</v>
      </c>
      <c r="G120" s="1" t="s">
        <v>2960</v>
      </c>
      <c r="H120" s="1" t="s">
        <v>3602</v>
      </c>
      <c r="I120" s="1" t="s">
        <v>2960</v>
      </c>
      <c r="J120" s="1" t="s">
        <v>2924</v>
      </c>
      <c r="K120" s="1" t="s">
        <v>2924</v>
      </c>
      <c r="L120" s="1" t="s">
        <v>2924</v>
      </c>
      <c r="M120" s="1" t="s">
        <v>2924</v>
      </c>
      <c r="N120" s="1" t="s">
        <v>2924</v>
      </c>
    </row>
    <row r="121" spans="1:14" x14ac:dyDescent="0.25">
      <c r="A121" s="1" t="s">
        <v>3603</v>
      </c>
      <c r="B121" s="1" t="s">
        <v>3604</v>
      </c>
      <c r="C121" s="1" t="s">
        <v>3605</v>
      </c>
      <c r="D121" s="1" t="s">
        <v>3606</v>
      </c>
      <c r="E121" s="1" t="s">
        <v>2960</v>
      </c>
      <c r="F121" s="1" t="s">
        <v>3246</v>
      </c>
      <c r="G121" s="1" t="s">
        <v>2960</v>
      </c>
      <c r="H121" s="1" t="s">
        <v>3607</v>
      </c>
      <c r="I121" s="1" t="s">
        <v>2960</v>
      </c>
      <c r="J121" s="1" t="s">
        <v>2924</v>
      </c>
      <c r="K121" s="1" t="s">
        <v>2924</v>
      </c>
      <c r="L121" s="1" t="s">
        <v>2924</v>
      </c>
      <c r="M121" s="1" t="s">
        <v>2924</v>
      </c>
      <c r="N121" s="1" t="s">
        <v>2924</v>
      </c>
    </row>
    <row r="122" spans="1:14" x14ac:dyDescent="0.25">
      <c r="A122" s="1" t="s">
        <v>3608</v>
      </c>
      <c r="B122" s="1" t="s">
        <v>3609</v>
      </c>
      <c r="C122" s="1" t="s">
        <v>3610</v>
      </c>
      <c r="D122" s="1" t="s">
        <v>3611</v>
      </c>
      <c r="E122" s="1" t="s">
        <v>2960</v>
      </c>
      <c r="F122" s="1" t="s">
        <v>3564</v>
      </c>
      <c r="G122" s="1" t="s">
        <v>2960</v>
      </c>
      <c r="H122" s="1" t="s">
        <v>3612</v>
      </c>
      <c r="I122" s="1" t="s">
        <v>2960</v>
      </c>
      <c r="J122" s="1" t="s">
        <v>2924</v>
      </c>
      <c r="K122" s="1" t="s">
        <v>2924</v>
      </c>
      <c r="L122" s="1" t="s">
        <v>2924</v>
      </c>
      <c r="M122" s="1" t="s">
        <v>2924</v>
      </c>
      <c r="N122" s="1" t="s">
        <v>2924</v>
      </c>
    </row>
    <row r="123" spans="1:14" x14ac:dyDescent="0.25">
      <c r="A123" s="1" t="s">
        <v>3613</v>
      </c>
      <c r="B123" s="1" t="s">
        <v>3614</v>
      </c>
      <c r="C123" s="1" t="s">
        <v>3615</v>
      </c>
      <c r="D123" s="1" t="s">
        <v>3616</v>
      </c>
      <c r="E123" s="1" t="s">
        <v>2960</v>
      </c>
      <c r="F123" s="1" t="s">
        <v>3258</v>
      </c>
      <c r="G123" s="1" t="s">
        <v>2960</v>
      </c>
      <c r="H123" s="1" t="s">
        <v>3617</v>
      </c>
      <c r="I123" s="1" t="s">
        <v>2960</v>
      </c>
      <c r="J123" s="1" t="s">
        <v>2924</v>
      </c>
      <c r="K123" s="1" t="s">
        <v>2924</v>
      </c>
      <c r="L123" s="1" t="s">
        <v>2924</v>
      </c>
      <c r="M123" s="1" t="s">
        <v>2924</v>
      </c>
      <c r="N123" s="1" t="s">
        <v>2924</v>
      </c>
    </row>
    <row r="124" spans="1:14" x14ac:dyDescent="0.25">
      <c r="A124" s="1" t="s">
        <v>3618</v>
      </c>
      <c r="B124" s="1" t="s">
        <v>3619</v>
      </c>
      <c r="C124" s="1" t="s">
        <v>3620</v>
      </c>
      <c r="D124" s="1" t="s">
        <v>3621</v>
      </c>
      <c r="E124" s="1" t="s">
        <v>2960</v>
      </c>
      <c r="F124" s="1" t="s">
        <v>3258</v>
      </c>
      <c r="G124" s="1" t="s">
        <v>2960</v>
      </c>
      <c r="H124" s="1" t="s">
        <v>3622</v>
      </c>
      <c r="I124" s="1" t="s">
        <v>2960</v>
      </c>
      <c r="J124" s="1" t="s">
        <v>2924</v>
      </c>
      <c r="K124" s="1" t="s">
        <v>2924</v>
      </c>
      <c r="L124" s="1" t="s">
        <v>2924</v>
      </c>
      <c r="M124" s="1" t="s">
        <v>2924</v>
      </c>
      <c r="N124" s="1" t="s">
        <v>2924</v>
      </c>
    </row>
    <row r="125" spans="1:14" x14ac:dyDescent="0.25">
      <c r="A125" s="1" t="s">
        <v>3623</v>
      </c>
      <c r="B125" s="1" t="s">
        <v>3624</v>
      </c>
      <c r="C125" s="1" t="s">
        <v>3625</v>
      </c>
      <c r="D125" s="1" t="s">
        <v>3626</v>
      </c>
      <c r="E125" s="1" t="s">
        <v>2960</v>
      </c>
      <c r="F125" s="1" t="s">
        <v>3627</v>
      </c>
      <c r="G125" s="1" t="s">
        <v>2960</v>
      </c>
      <c r="H125" s="1" t="s">
        <v>3628</v>
      </c>
      <c r="I125" s="1" t="s">
        <v>2960</v>
      </c>
      <c r="J125" s="1" t="s">
        <v>2924</v>
      </c>
      <c r="K125" s="1" t="s">
        <v>2924</v>
      </c>
      <c r="L125" s="1" t="s">
        <v>2924</v>
      </c>
      <c r="M125" s="1" t="s">
        <v>2924</v>
      </c>
      <c r="N125" s="1" t="s">
        <v>2924</v>
      </c>
    </row>
    <row r="126" spans="1:14" x14ac:dyDescent="0.25">
      <c r="A126" s="1" t="s">
        <v>3629</v>
      </c>
      <c r="B126" s="1" t="s">
        <v>3630</v>
      </c>
      <c r="C126" s="1" t="s">
        <v>3631</v>
      </c>
      <c r="D126" s="1" t="s">
        <v>3632</v>
      </c>
      <c r="E126" s="1" t="s">
        <v>2960</v>
      </c>
      <c r="F126" s="1" t="s">
        <v>3633</v>
      </c>
      <c r="G126" s="1" t="s">
        <v>2960</v>
      </c>
      <c r="H126" s="1" t="s">
        <v>3634</v>
      </c>
      <c r="I126" s="1" t="s">
        <v>2960</v>
      </c>
      <c r="J126" s="1" t="s">
        <v>2924</v>
      </c>
      <c r="K126" s="1" t="s">
        <v>2924</v>
      </c>
      <c r="L126" s="1" t="s">
        <v>2924</v>
      </c>
      <c r="M126" s="1" t="s">
        <v>2924</v>
      </c>
      <c r="N126" s="1" t="s">
        <v>2924</v>
      </c>
    </row>
    <row r="127" spans="1:14" x14ac:dyDescent="0.25">
      <c r="A127" s="1" t="s">
        <v>3635</v>
      </c>
      <c r="B127" s="1" t="s">
        <v>3636</v>
      </c>
      <c r="C127" s="1" t="s">
        <v>3637</v>
      </c>
      <c r="D127" s="1" t="s">
        <v>3638</v>
      </c>
      <c r="E127" s="1" t="s">
        <v>2960</v>
      </c>
      <c r="F127" s="1" t="s">
        <v>3193</v>
      </c>
      <c r="G127" s="1" t="s">
        <v>2960</v>
      </c>
      <c r="H127" s="1" t="s">
        <v>3639</v>
      </c>
      <c r="I127" s="1" t="s">
        <v>2960</v>
      </c>
      <c r="J127" s="1" t="s">
        <v>2924</v>
      </c>
      <c r="K127" s="1" t="s">
        <v>2924</v>
      </c>
      <c r="L127" s="1" t="s">
        <v>2924</v>
      </c>
      <c r="M127" s="1" t="s">
        <v>2924</v>
      </c>
      <c r="N127" s="1" t="s">
        <v>2924</v>
      </c>
    </row>
    <row r="128" spans="1:14" x14ac:dyDescent="0.25">
      <c r="A128" s="1" t="s">
        <v>3640</v>
      </c>
      <c r="B128" s="1" t="s">
        <v>3641</v>
      </c>
      <c r="C128" s="1" t="s">
        <v>3642</v>
      </c>
      <c r="D128" s="1" t="s">
        <v>3643</v>
      </c>
      <c r="E128" s="1" t="s">
        <v>2960</v>
      </c>
      <c r="F128" s="1" t="s">
        <v>3644</v>
      </c>
      <c r="G128" s="1" t="s">
        <v>2960</v>
      </c>
      <c r="H128" s="1" t="s">
        <v>3645</v>
      </c>
      <c r="I128" s="1" t="s">
        <v>2960</v>
      </c>
      <c r="J128" s="1" t="s">
        <v>2924</v>
      </c>
      <c r="K128" s="1" t="s">
        <v>2924</v>
      </c>
      <c r="L128" s="1" t="s">
        <v>2924</v>
      </c>
      <c r="M128" s="1" t="s">
        <v>2924</v>
      </c>
      <c r="N128" s="1" t="s">
        <v>2924</v>
      </c>
    </row>
    <row r="129" spans="1:14" x14ac:dyDescent="0.25">
      <c r="A129" s="1" t="s">
        <v>3646</v>
      </c>
      <c r="B129" s="1" t="s">
        <v>3647</v>
      </c>
      <c r="C129" s="1" t="s">
        <v>3648</v>
      </c>
      <c r="D129" s="1" t="s">
        <v>3649</v>
      </c>
      <c r="E129" s="1" t="s">
        <v>2960</v>
      </c>
      <c r="F129" s="1" t="s">
        <v>3650</v>
      </c>
      <c r="G129" s="1" t="s">
        <v>2960</v>
      </c>
      <c r="H129" s="1" t="s">
        <v>3651</v>
      </c>
      <c r="I129" s="1" t="s">
        <v>2960</v>
      </c>
      <c r="J129" s="1" t="s">
        <v>2924</v>
      </c>
      <c r="K129" s="1" t="s">
        <v>2924</v>
      </c>
      <c r="L129" s="1" t="s">
        <v>2924</v>
      </c>
      <c r="M129" s="1" t="s">
        <v>2924</v>
      </c>
      <c r="N129" s="1" t="s">
        <v>2924</v>
      </c>
    </row>
    <row r="130" spans="1:14" x14ac:dyDescent="0.25">
      <c r="A130" s="1" t="s">
        <v>3652</v>
      </c>
      <c r="B130" s="1" t="s">
        <v>3653</v>
      </c>
      <c r="C130" s="1" t="s">
        <v>3654</v>
      </c>
      <c r="D130" s="1" t="s">
        <v>3655</v>
      </c>
      <c r="E130" s="1" t="s">
        <v>2960</v>
      </c>
      <c r="F130" s="1" t="s">
        <v>3656</v>
      </c>
      <c r="G130" s="1" t="s">
        <v>2960</v>
      </c>
      <c r="H130" s="1" t="s">
        <v>3657</v>
      </c>
      <c r="I130" s="1" t="s">
        <v>2960</v>
      </c>
      <c r="J130" s="1" t="s">
        <v>2924</v>
      </c>
      <c r="K130" s="1" t="s">
        <v>2924</v>
      </c>
      <c r="L130" s="1" t="s">
        <v>2924</v>
      </c>
      <c r="M130" s="1" t="s">
        <v>2924</v>
      </c>
      <c r="N130" s="1" t="s">
        <v>2924</v>
      </c>
    </row>
    <row r="131" spans="1:14" x14ac:dyDescent="0.25">
      <c r="A131" s="1" t="s">
        <v>3658</v>
      </c>
      <c r="B131" s="1" t="s">
        <v>3659</v>
      </c>
      <c r="C131" s="1" t="s">
        <v>3660</v>
      </c>
      <c r="D131" s="1" t="s">
        <v>3661</v>
      </c>
      <c r="E131" s="1" t="s">
        <v>2960</v>
      </c>
      <c r="F131" s="1" t="s">
        <v>3662</v>
      </c>
      <c r="G131" s="1" t="s">
        <v>2960</v>
      </c>
      <c r="H131" s="1" t="s">
        <v>3663</v>
      </c>
      <c r="I131" s="1" t="s">
        <v>2960</v>
      </c>
      <c r="J131" s="1" t="s">
        <v>2924</v>
      </c>
      <c r="K131" s="1" t="s">
        <v>2924</v>
      </c>
      <c r="L131" s="1" t="s">
        <v>2924</v>
      </c>
      <c r="M131" s="1" t="s">
        <v>2924</v>
      </c>
      <c r="N131" s="1" t="s">
        <v>2924</v>
      </c>
    </row>
    <row r="132" spans="1:14" x14ac:dyDescent="0.25">
      <c r="A132" s="1" t="s">
        <v>3664</v>
      </c>
      <c r="B132" s="1" t="s">
        <v>3665</v>
      </c>
      <c r="C132" s="1" t="s">
        <v>3666</v>
      </c>
      <c r="D132" s="1" t="s">
        <v>3667</v>
      </c>
      <c r="E132" s="1" t="s">
        <v>2960</v>
      </c>
      <c r="F132" s="1" t="s">
        <v>3305</v>
      </c>
      <c r="G132" s="1" t="s">
        <v>2960</v>
      </c>
      <c r="H132" s="1" t="s">
        <v>3668</v>
      </c>
      <c r="I132" s="1" t="s">
        <v>2960</v>
      </c>
      <c r="J132" s="1" t="s">
        <v>2924</v>
      </c>
      <c r="K132" s="1" t="s">
        <v>2924</v>
      </c>
      <c r="L132" s="1" t="s">
        <v>2924</v>
      </c>
      <c r="M132" s="1" t="s">
        <v>2924</v>
      </c>
      <c r="N132" s="1" t="s">
        <v>2924</v>
      </c>
    </row>
    <row r="133" spans="1:14" x14ac:dyDescent="0.25">
      <c r="A133" s="1" t="s">
        <v>3669</v>
      </c>
      <c r="B133" s="1" t="s">
        <v>3670</v>
      </c>
      <c r="C133" s="1" t="s">
        <v>3671</v>
      </c>
      <c r="D133" s="1" t="s">
        <v>3672</v>
      </c>
      <c r="E133" s="1" t="s">
        <v>2960</v>
      </c>
      <c r="F133" s="1" t="s">
        <v>3317</v>
      </c>
      <c r="G133" s="1" t="s">
        <v>2960</v>
      </c>
      <c r="H133" s="1" t="s">
        <v>3673</v>
      </c>
      <c r="I133" s="1" t="s">
        <v>2960</v>
      </c>
      <c r="J133" s="1" t="s">
        <v>2924</v>
      </c>
      <c r="K133" s="1" t="s">
        <v>2924</v>
      </c>
      <c r="L133" s="1" t="s">
        <v>2924</v>
      </c>
      <c r="M133" s="1" t="s">
        <v>2924</v>
      </c>
      <c r="N133" s="1" t="s">
        <v>2924</v>
      </c>
    </row>
    <row r="134" spans="1:14" x14ac:dyDescent="0.25">
      <c r="A134" s="1" t="s">
        <v>3674</v>
      </c>
      <c r="B134" s="1" t="s">
        <v>3675</v>
      </c>
      <c r="C134" s="1" t="s">
        <v>3676</v>
      </c>
      <c r="D134" s="1" t="s">
        <v>3677</v>
      </c>
      <c r="E134" s="1" t="s">
        <v>2960</v>
      </c>
      <c r="F134" s="1" t="s">
        <v>3519</v>
      </c>
      <c r="G134" s="1" t="s">
        <v>2960</v>
      </c>
      <c r="H134" s="1" t="s">
        <v>3678</v>
      </c>
      <c r="I134" s="1" t="s">
        <v>2960</v>
      </c>
      <c r="J134" s="1" t="s">
        <v>2924</v>
      </c>
      <c r="K134" s="1" t="s">
        <v>2924</v>
      </c>
      <c r="L134" s="1" t="s">
        <v>2924</v>
      </c>
      <c r="M134" s="1" t="s">
        <v>2924</v>
      </c>
      <c r="N134" s="1" t="s">
        <v>2924</v>
      </c>
    </row>
    <row r="135" spans="1:14" x14ac:dyDescent="0.25">
      <c r="A135" s="1" t="s">
        <v>3679</v>
      </c>
      <c r="B135" s="1" t="s">
        <v>3680</v>
      </c>
      <c r="C135" s="1" t="s">
        <v>3681</v>
      </c>
      <c r="D135" s="1" t="s">
        <v>3682</v>
      </c>
      <c r="E135" s="1" t="s">
        <v>2960</v>
      </c>
      <c r="F135" s="1" t="s">
        <v>3508</v>
      </c>
      <c r="G135" s="1" t="s">
        <v>2960</v>
      </c>
      <c r="H135" s="1" t="s">
        <v>3683</v>
      </c>
      <c r="I135" s="1" t="s">
        <v>2960</v>
      </c>
      <c r="J135" s="1" t="s">
        <v>2924</v>
      </c>
      <c r="K135" s="1" t="s">
        <v>2924</v>
      </c>
      <c r="L135" s="1" t="s">
        <v>2924</v>
      </c>
      <c r="M135" s="1" t="s">
        <v>2924</v>
      </c>
      <c r="N135" s="1" t="s">
        <v>2924</v>
      </c>
    </row>
    <row r="136" spans="1:14" x14ac:dyDescent="0.25">
      <c r="A136" s="1" t="s">
        <v>3684</v>
      </c>
      <c r="B136" s="1" t="s">
        <v>3685</v>
      </c>
      <c r="C136" s="1" t="s">
        <v>3686</v>
      </c>
      <c r="D136" s="1" t="s">
        <v>3687</v>
      </c>
      <c r="E136" s="1" t="s">
        <v>2960</v>
      </c>
      <c r="F136" s="1" t="s">
        <v>3688</v>
      </c>
      <c r="G136" s="1" t="s">
        <v>2960</v>
      </c>
      <c r="H136" s="1" t="s">
        <v>3689</v>
      </c>
      <c r="I136" s="1" t="s">
        <v>2960</v>
      </c>
      <c r="J136" s="1" t="s">
        <v>2924</v>
      </c>
      <c r="K136" s="1" t="s">
        <v>2924</v>
      </c>
      <c r="L136" s="1" t="s">
        <v>2924</v>
      </c>
      <c r="M136" s="1" t="s">
        <v>2924</v>
      </c>
      <c r="N136" s="1" t="s">
        <v>2924</v>
      </c>
    </row>
    <row r="137" spans="1:14" x14ac:dyDescent="0.25">
      <c r="A137" s="1" t="s">
        <v>3690</v>
      </c>
      <c r="B137" s="1" t="s">
        <v>3691</v>
      </c>
      <c r="C137" s="1" t="s">
        <v>3692</v>
      </c>
      <c r="D137" s="1" t="s">
        <v>3693</v>
      </c>
      <c r="E137" s="1" t="s">
        <v>2960</v>
      </c>
      <c r="F137" s="1" t="s">
        <v>3694</v>
      </c>
      <c r="G137" s="1" t="s">
        <v>2960</v>
      </c>
      <c r="H137" s="1" t="s">
        <v>3695</v>
      </c>
      <c r="I137" s="1" t="s">
        <v>2960</v>
      </c>
      <c r="J137" s="1" t="s">
        <v>2924</v>
      </c>
      <c r="K137" s="1" t="s">
        <v>2924</v>
      </c>
      <c r="L137" s="1" t="s">
        <v>2924</v>
      </c>
      <c r="M137" s="1" t="s">
        <v>2924</v>
      </c>
      <c r="N137" s="1" t="s">
        <v>2924</v>
      </c>
    </row>
    <row r="138" spans="1:14" x14ac:dyDescent="0.25">
      <c r="A138" s="1" t="s">
        <v>3696</v>
      </c>
      <c r="B138" s="1" t="s">
        <v>3697</v>
      </c>
      <c r="C138" s="1" t="s">
        <v>3698</v>
      </c>
      <c r="D138" s="1" t="s">
        <v>3699</v>
      </c>
      <c r="E138" s="1" t="s">
        <v>2960</v>
      </c>
      <c r="F138" s="1" t="s">
        <v>3700</v>
      </c>
      <c r="G138" s="1" t="s">
        <v>2960</v>
      </c>
      <c r="H138" s="1" t="s">
        <v>3701</v>
      </c>
      <c r="I138" s="1" t="s">
        <v>2960</v>
      </c>
      <c r="J138" s="1" t="s">
        <v>2924</v>
      </c>
      <c r="K138" s="1" t="s">
        <v>2924</v>
      </c>
      <c r="L138" s="1" t="s">
        <v>2924</v>
      </c>
      <c r="M138" s="1" t="s">
        <v>2924</v>
      </c>
      <c r="N138" s="1" t="s">
        <v>2924</v>
      </c>
    </row>
    <row r="139" spans="1:14" x14ac:dyDescent="0.25">
      <c r="A139" s="1" t="s">
        <v>3702</v>
      </c>
      <c r="B139" s="1" t="s">
        <v>3703</v>
      </c>
      <c r="C139" s="1" t="s">
        <v>3704</v>
      </c>
      <c r="D139" s="1" t="s">
        <v>3705</v>
      </c>
      <c r="E139" s="1" t="s">
        <v>2960</v>
      </c>
      <c r="F139" s="1" t="s">
        <v>3139</v>
      </c>
      <c r="G139" s="1" t="s">
        <v>2960</v>
      </c>
      <c r="H139" s="1" t="s">
        <v>3706</v>
      </c>
      <c r="I139" s="1" t="s">
        <v>2960</v>
      </c>
      <c r="J139" s="1" t="s">
        <v>2924</v>
      </c>
      <c r="K139" s="1" t="s">
        <v>2924</v>
      </c>
      <c r="L139" s="1" t="s">
        <v>2924</v>
      </c>
      <c r="M139" s="1" t="s">
        <v>2924</v>
      </c>
      <c r="N139" s="1" t="s">
        <v>2924</v>
      </c>
    </row>
    <row r="140" spans="1:14" x14ac:dyDescent="0.25">
      <c r="A140" s="1" t="s">
        <v>3707</v>
      </c>
      <c r="B140" s="1" t="s">
        <v>3708</v>
      </c>
      <c r="C140" s="1" t="s">
        <v>3709</v>
      </c>
      <c r="D140" s="1" t="s">
        <v>3710</v>
      </c>
      <c r="E140" s="1" t="s">
        <v>2960</v>
      </c>
      <c r="F140" s="1" t="s">
        <v>3711</v>
      </c>
      <c r="G140" s="1" t="s">
        <v>2960</v>
      </c>
      <c r="H140" s="1" t="s">
        <v>3712</v>
      </c>
      <c r="I140" s="1" t="s">
        <v>2960</v>
      </c>
      <c r="J140" s="1" t="s">
        <v>2924</v>
      </c>
      <c r="K140" s="1" t="s">
        <v>2924</v>
      </c>
      <c r="L140" s="1" t="s">
        <v>2924</v>
      </c>
      <c r="M140" s="1" t="s">
        <v>2924</v>
      </c>
      <c r="N140" s="1" t="s">
        <v>2924</v>
      </c>
    </row>
    <row r="141" spans="1:14" x14ac:dyDescent="0.25">
      <c r="A141" s="1" t="s">
        <v>3713</v>
      </c>
      <c r="B141" s="1" t="s">
        <v>3714</v>
      </c>
      <c r="C141" s="1" t="s">
        <v>3715</v>
      </c>
      <c r="D141" s="1" t="s">
        <v>3716</v>
      </c>
      <c r="E141" s="1" t="s">
        <v>2960</v>
      </c>
      <c r="F141" s="1" t="s">
        <v>3717</v>
      </c>
      <c r="G141" s="1" t="s">
        <v>2960</v>
      </c>
      <c r="H141" s="1" t="s">
        <v>3718</v>
      </c>
      <c r="I141" s="1" t="s">
        <v>2960</v>
      </c>
      <c r="J141" s="1" t="s">
        <v>2924</v>
      </c>
      <c r="K141" s="1" t="s">
        <v>2924</v>
      </c>
      <c r="L141" s="1" t="s">
        <v>2924</v>
      </c>
      <c r="M141" s="1" t="s">
        <v>2924</v>
      </c>
      <c r="N141" s="1" t="s">
        <v>2924</v>
      </c>
    </row>
    <row r="142" spans="1:14" x14ac:dyDescent="0.25">
      <c r="A142" s="1" t="s">
        <v>3719</v>
      </c>
      <c r="B142" s="1" t="s">
        <v>3720</v>
      </c>
      <c r="C142" s="1" t="s">
        <v>3721</v>
      </c>
      <c r="D142" s="1" t="s">
        <v>3722</v>
      </c>
      <c r="E142" s="1" t="s">
        <v>2960</v>
      </c>
      <c r="F142" s="1" t="s">
        <v>3723</v>
      </c>
      <c r="G142" s="1" t="s">
        <v>2960</v>
      </c>
      <c r="H142" s="1" t="s">
        <v>3724</v>
      </c>
      <c r="I142" s="1" t="s">
        <v>2960</v>
      </c>
      <c r="J142" s="1" t="s">
        <v>2924</v>
      </c>
      <c r="K142" s="1" t="s">
        <v>2924</v>
      </c>
      <c r="L142" s="1" t="s">
        <v>2924</v>
      </c>
      <c r="M142" s="1" t="s">
        <v>2924</v>
      </c>
      <c r="N142" s="1" t="s">
        <v>2924</v>
      </c>
    </row>
    <row r="143" spans="1:14" x14ac:dyDescent="0.25">
      <c r="A143" s="1" t="s">
        <v>3725</v>
      </c>
      <c r="B143" s="1" t="s">
        <v>3726</v>
      </c>
      <c r="C143" s="1" t="s">
        <v>3727</v>
      </c>
      <c r="D143" s="1" t="s">
        <v>3728</v>
      </c>
      <c r="E143" s="1" t="s">
        <v>2960</v>
      </c>
      <c r="F143" s="1" t="s">
        <v>3729</v>
      </c>
      <c r="G143" s="1" t="s">
        <v>2960</v>
      </c>
      <c r="H143" s="1" t="s">
        <v>3730</v>
      </c>
      <c r="I143" s="1" t="s">
        <v>2960</v>
      </c>
      <c r="J143" s="1" t="s">
        <v>2924</v>
      </c>
      <c r="K143" s="1" t="s">
        <v>2924</v>
      </c>
      <c r="L143" s="1" t="s">
        <v>2924</v>
      </c>
      <c r="M143" s="1" t="s">
        <v>2924</v>
      </c>
      <c r="N143" s="1" t="s">
        <v>2924</v>
      </c>
    </row>
    <row r="144" spans="1:14" x14ac:dyDescent="0.25">
      <c r="A144" s="1" t="s">
        <v>3731</v>
      </c>
      <c r="B144" s="1" t="s">
        <v>3732</v>
      </c>
      <c r="C144" s="1" t="s">
        <v>3733</v>
      </c>
      <c r="D144" s="1" t="s">
        <v>3734</v>
      </c>
      <c r="E144" s="1" t="s">
        <v>2960</v>
      </c>
      <c r="F144" s="1" t="s">
        <v>3735</v>
      </c>
      <c r="G144" s="1" t="s">
        <v>2960</v>
      </c>
      <c r="H144" s="1" t="s">
        <v>3736</v>
      </c>
      <c r="I144" s="1" t="s">
        <v>2960</v>
      </c>
      <c r="J144" s="1" t="s">
        <v>2924</v>
      </c>
      <c r="K144" s="1" t="s">
        <v>2924</v>
      </c>
      <c r="L144" s="1" t="s">
        <v>2924</v>
      </c>
      <c r="M144" s="1" t="s">
        <v>2924</v>
      </c>
      <c r="N144" s="1" t="s">
        <v>2924</v>
      </c>
    </row>
    <row r="145" spans="1:14" x14ac:dyDescent="0.25">
      <c r="A145" s="1" t="s">
        <v>3737</v>
      </c>
      <c r="B145" s="1" t="s">
        <v>3738</v>
      </c>
      <c r="C145" s="1" t="s">
        <v>3739</v>
      </c>
      <c r="D145" s="1" t="s">
        <v>3740</v>
      </c>
      <c r="E145" s="1" t="s">
        <v>2960</v>
      </c>
      <c r="F145" s="1" t="s">
        <v>3741</v>
      </c>
      <c r="G145" s="1" t="s">
        <v>2960</v>
      </c>
      <c r="H145" s="1" t="s">
        <v>3742</v>
      </c>
      <c r="I145" s="1" t="s">
        <v>2960</v>
      </c>
      <c r="J145" s="1" t="s">
        <v>2924</v>
      </c>
      <c r="K145" s="1" t="s">
        <v>2924</v>
      </c>
      <c r="L145" s="1" t="s">
        <v>2924</v>
      </c>
      <c r="M145" s="1" t="s">
        <v>2924</v>
      </c>
      <c r="N145" s="1" t="s">
        <v>2924</v>
      </c>
    </row>
    <row r="146" spans="1:14" x14ac:dyDescent="0.25">
      <c r="A146" s="1" t="s">
        <v>3743</v>
      </c>
      <c r="B146" s="1" t="s">
        <v>3744</v>
      </c>
      <c r="C146" s="1" t="s">
        <v>3745</v>
      </c>
      <c r="D146" s="1" t="s">
        <v>3746</v>
      </c>
      <c r="E146" s="1" t="s">
        <v>2960</v>
      </c>
      <c r="F146" s="1" t="s">
        <v>3747</v>
      </c>
      <c r="G146" s="1" t="s">
        <v>2960</v>
      </c>
      <c r="H146" s="1" t="s">
        <v>3748</v>
      </c>
      <c r="I146" s="1" t="s">
        <v>2960</v>
      </c>
      <c r="J146" s="1" t="s">
        <v>2924</v>
      </c>
      <c r="K146" s="1" t="s">
        <v>2924</v>
      </c>
      <c r="L146" s="1" t="s">
        <v>2924</v>
      </c>
      <c r="M146" s="1" t="s">
        <v>2924</v>
      </c>
      <c r="N146" s="1" t="s">
        <v>2924</v>
      </c>
    </row>
    <row r="147" spans="1:14" x14ac:dyDescent="0.25">
      <c r="A147" s="1" t="s">
        <v>3749</v>
      </c>
      <c r="B147" s="1" t="s">
        <v>3750</v>
      </c>
      <c r="C147" s="1" t="s">
        <v>3751</v>
      </c>
      <c r="D147" s="1" t="s">
        <v>3752</v>
      </c>
      <c r="E147" s="1" t="s">
        <v>2960</v>
      </c>
      <c r="F147" s="1" t="s">
        <v>3753</v>
      </c>
      <c r="G147" s="1" t="s">
        <v>2960</v>
      </c>
      <c r="H147" s="1" t="s">
        <v>3754</v>
      </c>
      <c r="I147" s="1" t="s">
        <v>2960</v>
      </c>
      <c r="J147" s="1" t="s">
        <v>2924</v>
      </c>
      <c r="K147" s="1" t="s">
        <v>2924</v>
      </c>
      <c r="L147" s="1" t="s">
        <v>2924</v>
      </c>
      <c r="M147" s="1" t="s">
        <v>2924</v>
      </c>
      <c r="N147" s="1" t="s">
        <v>2924</v>
      </c>
    </row>
    <row r="148" spans="1:14" x14ac:dyDescent="0.25">
      <c r="A148" s="1" t="s">
        <v>3755</v>
      </c>
      <c r="B148" s="1" t="s">
        <v>3756</v>
      </c>
      <c r="C148" s="1" t="s">
        <v>3757</v>
      </c>
      <c r="D148" s="1" t="s">
        <v>3758</v>
      </c>
      <c r="E148" s="1" t="s">
        <v>2960</v>
      </c>
      <c r="F148" s="1" t="s">
        <v>3759</v>
      </c>
      <c r="G148" s="1" t="s">
        <v>2960</v>
      </c>
      <c r="H148" s="1" t="s">
        <v>3760</v>
      </c>
      <c r="I148" s="1" t="s">
        <v>2960</v>
      </c>
      <c r="J148" s="1" t="s">
        <v>2924</v>
      </c>
      <c r="K148" s="1" t="s">
        <v>2924</v>
      </c>
      <c r="L148" s="1" t="s">
        <v>2924</v>
      </c>
      <c r="M148" s="1" t="s">
        <v>2924</v>
      </c>
      <c r="N148" s="1" t="s">
        <v>2924</v>
      </c>
    </row>
    <row r="149" spans="1:14" x14ac:dyDescent="0.25">
      <c r="A149" s="1" t="s">
        <v>3761</v>
      </c>
      <c r="B149" s="1" t="s">
        <v>3762</v>
      </c>
      <c r="C149" s="1" t="s">
        <v>3763</v>
      </c>
      <c r="D149" s="1" t="s">
        <v>3764</v>
      </c>
      <c r="E149" s="1" t="s">
        <v>2960</v>
      </c>
      <c r="F149" s="1" t="s">
        <v>3765</v>
      </c>
      <c r="G149" s="1" t="s">
        <v>2960</v>
      </c>
      <c r="H149" s="1" t="s">
        <v>3766</v>
      </c>
      <c r="I149" s="1" t="s">
        <v>2960</v>
      </c>
      <c r="J149" s="1" t="s">
        <v>2924</v>
      </c>
      <c r="K149" s="1" t="s">
        <v>2924</v>
      </c>
      <c r="L149" s="1" t="s">
        <v>2924</v>
      </c>
      <c r="M149" s="1" t="s">
        <v>2924</v>
      </c>
      <c r="N149" s="1" t="s">
        <v>2924</v>
      </c>
    </row>
    <row r="150" spans="1:14" x14ac:dyDescent="0.25">
      <c r="A150" s="1" t="s">
        <v>3767</v>
      </c>
      <c r="B150" s="1" t="s">
        <v>3768</v>
      </c>
      <c r="C150" s="1" t="s">
        <v>3769</v>
      </c>
      <c r="D150" s="1" t="s">
        <v>3770</v>
      </c>
      <c r="E150" s="1" t="s">
        <v>2960</v>
      </c>
      <c r="F150" s="1" t="s">
        <v>3431</v>
      </c>
      <c r="G150" s="1" t="s">
        <v>2960</v>
      </c>
      <c r="H150" s="1" t="s">
        <v>3771</v>
      </c>
      <c r="I150" s="1" t="s">
        <v>2960</v>
      </c>
      <c r="J150" s="1" t="s">
        <v>2924</v>
      </c>
      <c r="K150" s="1" t="s">
        <v>2924</v>
      </c>
      <c r="L150" s="1" t="s">
        <v>2924</v>
      </c>
      <c r="M150" s="1" t="s">
        <v>2924</v>
      </c>
      <c r="N150" s="1" t="s">
        <v>2924</v>
      </c>
    </row>
    <row r="151" spans="1:14" x14ac:dyDescent="0.25">
      <c r="A151" s="1" t="s">
        <v>3772</v>
      </c>
      <c r="B151" s="1" t="s">
        <v>3773</v>
      </c>
      <c r="C151" s="1" t="s">
        <v>3774</v>
      </c>
      <c r="D151" s="1" t="s">
        <v>3775</v>
      </c>
      <c r="E151" s="1" t="s">
        <v>2960</v>
      </c>
      <c r="F151" s="1" t="s">
        <v>3776</v>
      </c>
      <c r="G151" s="1" t="s">
        <v>2960</v>
      </c>
      <c r="H151" s="1" t="s">
        <v>3777</v>
      </c>
      <c r="I151" s="1" t="s">
        <v>2960</v>
      </c>
      <c r="J151" s="1" t="s">
        <v>2924</v>
      </c>
      <c r="K151" s="1" t="s">
        <v>2924</v>
      </c>
      <c r="L151" s="1" t="s">
        <v>2924</v>
      </c>
      <c r="M151" s="1" t="s">
        <v>2924</v>
      </c>
      <c r="N151" s="1" t="s">
        <v>2924</v>
      </c>
    </row>
    <row r="152" spans="1:14" x14ac:dyDescent="0.25">
      <c r="A152" s="1" t="s">
        <v>3778</v>
      </c>
      <c r="B152" s="1" t="s">
        <v>3779</v>
      </c>
      <c r="C152" s="1" t="s">
        <v>3780</v>
      </c>
      <c r="D152" s="1" t="s">
        <v>3781</v>
      </c>
      <c r="E152" s="1" t="s">
        <v>2960</v>
      </c>
      <c r="F152" s="1" t="s">
        <v>3782</v>
      </c>
      <c r="G152" s="1" t="s">
        <v>2960</v>
      </c>
      <c r="H152" s="1" t="s">
        <v>3783</v>
      </c>
      <c r="I152" s="1" t="s">
        <v>2960</v>
      </c>
      <c r="J152" s="1" t="s">
        <v>2924</v>
      </c>
      <c r="K152" s="1" t="s">
        <v>2924</v>
      </c>
      <c r="L152" s="1" t="s">
        <v>2924</v>
      </c>
      <c r="M152" s="1" t="s">
        <v>2924</v>
      </c>
      <c r="N152" s="1" t="s">
        <v>2924</v>
      </c>
    </row>
    <row r="153" spans="1:14" x14ac:dyDescent="0.25">
      <c r="A153" s="1" t="s">
        <v>3784</v>
      </c>
      <c r="B153" s="1" t="s">
        <v>3785</v>
      </c>
      <c r="C153" s="1" t="s">
        <v>3786</v>
      </c>
      <c r="D153" s="1" t="s">
        <v>3787</v>
      </c>
      <c r="E153" s="1" t="s">
        <v>2960</v>
      </c>
      <c r="F153" s="1" t="s">
        <v>3788</v>
      </c>
      <c r="G153" s="1" t="s">
        <v>2960</v>
      </c>
      <c r="H153" s="1" t="s">
        <v>3789</v>
      </c>
      <c r="I153" s="1" t="s">
        <v>2960</v>
      </c>
      <c r="J153" s="1" t="s">
        <v>2924</v>
      </c>
      <c r="K153" s="1" t="s">
        <v>2924</v>
      </c>
      <c r="L153" s="1" t="s">
        <v>2924</v>
      </c>
      <c r="M153" s="1" t="s">
        <v>2924</v>
      </c>
      <c r="N153" s="1" t="s">
        <v>2924</v>
      </c>
    </row>
    <row r="154" spans="1:14" x14ac:dyDescent="0.25">
      <c r="A154" s="1" t="s">
        <v>3790</v>
      </c>
      <c r="B154" s="1" t="s">
        <v>3791</v>
      </c>
      <c r="C154" s="1" t="s">
        <v>3792</v>
      </c>
      <c r="D154" s="1" t="s">
        <v>3793</v>
      </c>
      <c r="E154" s="1" t="s">
        <v>2960</v>
      </c>
      <c r="F154" s="1" t="s">
        <v>3794</v>
      </c>
      <c r="G154" s="1" t="s">
        <v>2960</v>
      </c>
      <c r="H154" s="1" t="s">
        <v>3795</v>
      </c>
      <c r="I154" s="1" t="s">
        <v>2960</v>
      </c>
      <c r="J154" s="1" t="s">
        <v>2924</v>
      </c>
      <c r="K154" s="1" t="s">
        <v>2924</v>
      </c>
      <c r="L154" s="1" t="s">
        <v>2924</v>
      </c>
      <c r="M154" s="1" t="s">
        <v>2924</v>
      </c>
      <c r="N154" s="1" t="s">
        <v>2924</v>
      </c>
    </row>
    <row r="155" spans="1:14" x14ac:dyDescent="0.25">
      <c r="A155" s="1" t="s">
        <v>3796</v>
      </c>
      <c r="B155" s="1" t="s">
        <v>3797</v>
      </c>
      <c r="C155" s="1" t="s">
        <v>3798</v>
      </c>
      <c r="D155" s="1" t="s">
        <v>3799</v>
      </c>
      <c r="E155" s="1" t="s">
        <v>2960</v>
      </c>
      <c r="F155" s="1" t="s">
        <v>3467</v>
      </c>
      <c r="G155" s="1" t="s">
        <v>2960</v>
      </c>
      <c r="H155" s="1" t="s">
        <v>3800</v>
      </c>
      <c r="I155" s="1" t="s">
        <v>2960</v>
      </c>
      <c r="J155" s="1" t="s">
        <v>2924</v>
      </c>
      <c r="K155" s="1" t="s">
        <v>2924</v>
      </c>
      <c r="L155" s="1" t="s">
        <v>2924</v>
      </c>
      <c r="M155" s="1" t="s">
        <v>2924</v>
      </c>
      <c r="N155" s="1" t="s">
        <v>2924</v>
      </c>
    </row>
    <row r="156" spans="1:14" x14ac:dyDescent="0.25">
      <c r="A156" s="1" t="s">
        <v>3801</v>
      </c>
      <c r="B156" s="1" t="s">
        <v>3802</v>
      </c>
      <c r="C156" s="1" t="s">
        <v>3803</v>
      </c>
      <c r="D156" s="1" t="s">
        <v>3804</v>
      </c>
      <c r="E156" s="1" t="s">
        <v>2960</v>
      </c>
      <c r="F156" s="1" t="s">
        <v>3805</v>
      </c>
      <c r="G156" s="1" t="s">
        <v>2960</v>
      </c>
      <c r="H156" s="1" t="s">
        <v>3806</v>
      </c>
      <c r="I156" s="1" t="s">
        <v>2960</v>
      </c>
      <c r="J156" s="1" t="s">
        <v>2924</v>
      </c>
      <c r="K156" s="1" t="s">
        <v>2924</v>
      </c>
      <c r="L156" s="1" t="s">
        <v>2924</v>
      </c>
      <c r="M156" s="1" t="s">
        <v>2924</v>
      </c>
      <c r="N156" s="1" t="s">
        <v>2924</v>
      </c>
    </row>
    <row r="157" spans="1:14" x14ac:dyDescent="0.25">
      <c r="A157" s="1" t="s">
        <v>3807</v>
      </c>
      <c r="B157" s="1" t="s">
        <v>3808</v>
      </c>
      <c r="C157" s="1" t="s">
        <v>3809</v>
      </c>
      <c r="D157" s="1" t="s">
        <v>3810</v>
      </c>
      <c r="E157" s="1" t="s">
        <v>2960</v>
      </c>
      <c r="F157" s="1" t="s">
        <v>3811</v>
      </c>
      <c r="G157" s="1" t="s">
        <v>2960</v>
      </c>
      <c r="H157" s="1" t="s">
        <v>3812</v>
      </c>
      <c r="I157" s="1" t="s">
        <v>2960</v>
      </c>
      <c r="J157" s="1" t="s">
        <v>2924</v>
      </c>
      <c r="K157" s="1" t="s">
        <v>2924</v>
      </c>
      <c r="L157" s="1" t="s">
        <v>2924</v>
      </c>
      <c r="M157" s="1" t="s">
        <v>2924</v>
      </c>
      <c r="N157" s="1" t="s">
        <v>2924</v>
      </c>
    </row>
    <row r="158" spans="1:14" x14ac:dyDescent="0.25">
      <c r="A158" s="1" t="s">
        <v>3813</v>
      </c>
      <c r="B158" s="1" t="s">
        <v>3814</v>
      </c>
      <c r="C158" s="1" t="s">
        <v>3815</v>
      </c>
      <c r="D158" s="1" t="s">
        <v>3816</v>
      </c>
      <c r="E158" s="1" t="s">
        <v>2960</v>
      </c>
      <c r="F158" s="1" t="s">
        <v>3817</v>
      </c>
      <c r="G158" s="1" t="s">
        <v>2960</v>
      </c>
      <c r="H158" s="1" t="s">
        <v>3818</v>
      </c>
      <c r="I158" s="1" t="s">
        <v>2960</v>
      </c>
      <c r="J158" s="1" t="s">
        <v>2924</v>
      </c>
      <c r="K158" s="1" t="s">
        <v>2924</v>
      </c>
      <c r="L158" s="1" t="s">
        <v>2924</v>
      </c>
      <c r="M158" s="1" t="s">
        <v>2924</v>
      </c>
      <c r="N158" s="1" t="s">
        <v>2924</v>
      </c>
    </row>
    <row r="159" spans="1:14" x14ac:dyDescent="0.25">
      <c r="A159" s="1" t="s">
        <v>3819</v>
      </c>
      <c r="B159" s="1" t="s">
        <v>3820</v>
      </c>
      <c r="C159" s="1" t="s">
        <v>3821</v>
      </c>
      <c r="D159" s="1" t="s">
        <v>3822</v>
      </c>
      <c r="E159" s="1" t="s">
        <v>2960</v>
      </c>
      <c r="F159" s="1" t="s">
        <v>3823</v>
      </c>
      <c r="G159" s="1" t="s">
        <v>2960</v>
      </c>
      <c r="H159" s="1" t="s">
        <v>3824</v>
      </c>
      <c r="I159" s="1" t="s">
        <v>2960</v>
      </c>
      <c r="J159" s="1" t="s">
        <v>2924</v>
      </c>
      <c r="K159" s="1" t="s">
        <v>2924</v>
      </c>
      <c r="L159" s="1" t="s">
        <v>2924</v>
      </c>
      <c r="M159" s="1" t="s">
        <v>2924</v>
      </c>
      <c r="N159" s="1" t="s">
        <v>2924</v>
      </c>
    </row>
    <row r="160" spans="1:14" x14ac:dyDescent="0.25">
      <c r="A160" s="1" t="s">
        <v>3825</v>
      </c>
      <c r="B160" s="1" t="s">
        <v>3826</v>
      </c>
      <c r="C160" s="1" t="s">
        <v>3827</v>
      </c>
      <c r="D160" s="1" t="s">
        <v>3828</v>
      </c>
      <c r="E160" s="1" t="s">
        <v>2960</v>
      </c>
      <c r="F160" s="1" t="s">
        <v>3829</v>
      </c>
      <c r="G160" s="1" t="s">
        <v>2960</v>
      </c>
      <c r="H160" s="1" t="s">
        <v>3830</v>
      </c>
      <c r="I160" s="1" t="s">
        <v>2960</v>
      </c>
      <c r="J160" s="1" t="s">
        <v>2924</v>
      </c>
      <c r="K160" s="1" t="s">
        <v>2924</v>
      </c>
      <c r="L160" s="1" t="s">
        <v>2924</v>
      </c>
      <c r="M160" s="1" t="s">
        <v>2924</v>
      </c>
      <c r="N160" s="1" t="s">
        <v>2924</v>
      </c>
    </row>
    <row r="161" spans="1:14" x14ac:dyDescent="0.25">
      <c r="A161" s="1" t="s">
        <v>3831</v>
      </c>
      <c r="B161" s="1" t="s">
        <v>3832</v>
      </c>
      <c r="C161" s="1" t="s">
        <v>3833</v>
      </c>
      <c r="D161" s="1" t="s">
        <v>3834</v>
      </c>
      <c r="E161" s="1" t="s">
        <v>2960</v>
      </c>
      <c r="F161" s="1" t="s">
        <v>3835</v>
      </c>
      <c r="G161" s="1" t="s">
        <v>2960</v>
      </c>
      <c r="H161" s="1" t="s">
        <v>3836</v>
      </c>
      <c r="I161" s="1" t="s">
        <v>2960</v>
      </c>
      <c r="J161" s="1" t="s">
        <v>2924</v>
      </c>
      <c r="K161" s="1" t="s">
        <v>2924</v>
      </c>
      <c r="L161" s="1" t="s">
        <v>2924</v>
      </c>
      <c r="M161" s="1" t="s">
        <v>2924</v>
      </c>
      <c r="N161" s="1" t="s">
        <v>2924</v>
      </c>
    </row>
    <row r="162" spans="1:14" x14ac:dyDescent="0.25">
      <c r="A162" s="1" t="s">
        <v>3837</v>
      </c>
      <c r="B162" s="1" t="s">
        <v>3838</v>
      </c>
      <c r="C162" s="1" t="s">
        <v>3839</v>
      </c>
      <c r="D162" s="1" t="s">
        <v>3840</v>
      </c>
      <c r="E162" s="1" t="s">
        <v>2960</v>
      </c>
      <c r="F162" s="1" t="s">
        <v>3694</v>
      </c>
      <c r="G162" s="1" t="s">
        <v>2960</v>
      </c>
      <c r="H162" s="1" t="s">
        <v>3841</v>
      </c>
      <c r="I162" s="1" t="s">
        <v>2960</v>
      </c>
      <c r="J162" s="1" t="s">
        <v>2924</v>
      </c>
      <c r="K162" s="1" t="s">
        <v>2924</v>
      </c>
      <c r="L162" s="1" t="s">
        <v>2924</v>
      </c>
      <c r="M162" s="1" t="s">
        <v>2924</v>
      </c>
      <c r="N162" s="1" t="s">
        <v>2924</v>
      </c>
    </row>
    <row r="163" spans="1:14" x14ac:dyDescent="0.25">
      <c r="A163" s="1" t="s">
        <v>3842</v>
      </c>
      <c r="B163" s="1" t="s">
        <v>3843</v>
      </c>
      <c r="C163" s="1" t="s">
        <v>3844</v>
      </c>
      <c r="D163" s="1" t="s">
        <v>3845</v>
      </c>
      <c r="E163" s="1" t="s">
        <v>2960</v>
      </c>
      <c r="F163" s="1" t="s">
        <v>3846</v>
      </c>
      <c r="G163" s="1" t="s">
        <v>2960</v>
      </c>
      <c r="H163" s="1" t="s">
        <v>3847</v>
      </c>
      <c r="I163" s="1" t="s">
        <v>2960</v>
      </c>
      <c r="J163" s="1" t="s">
        <v>2924</v>
      </c>
      <c r="K163" s="1" t="s">
        <v>2924</v>
      </c>
      <c r="L163" s="1" t="s">
        <v>2924</v>
      </c>
      <c r="M163" s="1" t="s">
        <v>2924</v>
      </c>
      <c r="N163" s="1" t="s">
        <v>2924</v>
      </c>
    </row>
    <row r="164" spans="1:14" x14ac:dyDescent="0.25">
      <c r="A164" s="1" t="s">
        <v>3848</v>
      </c>
      <c r="B164" s="1" t="s">
        <v>3849</v>
      </c>
      <c r="C164" s="1" t="s">
        <v>3850</v>
      </c>
      <c r="D164" s="1" t="s">
        <v>3851</v>
      </c>
      <c r="E164" s="1" t="s">
        <v>2960</v>
      </c>
      <c r="F164" s="1" t="s">
        <v>3852</v>
      </c>
      <c r="G164" s="1" t="s">
        <v>2960</v>
      </c>
      <c r="H164" s="1" t="s">
        <v>3853</v>
      </c>
      <c r="I164" s="1" t="s">
        <v>2960</v>
      </c>
      <c r="J164" s="1" t="s">
        <v>2924</v>
      </c>
      <c r="K164" s="1" t="s">
        <v>2924</v>
      </c>
      <c r="L164" s="1" t="s">
        <v>2924</v>
      </c>
      <c r="M164" s="1" t="s">
        <v>2924</v>
      </c>
      <c r="N164" s="1" t="s">
        <v>2924</v>
      </c>
    </row>
    <row r="165" spans="1:14" x14ac:dyDescent="0.25">
      <c r="A165" s="1" t="s">
        <v>3854</v>
      </c>
      <c r="B165" s="1" t="s">
        <v>3855</v>
      </c>
      <c r="C165" s="1" t="s">
        <v>3856</v>
      </c>
      <c r="D165" s="1" t="s">
        <v>3857</v>
      </c>
      <c r="E165" s="1" t="s">
        <v>2960</v>
      </c>
      <c r="F165" s="1" t="s">
        <v>3317</v>
      </c>
      <c r="G165" s="1" t="s">
        <v>2960</v>
      </c>
      <c r="H165" s="1" t="s">
        <v>3858</v>
      </c>
      <c r="I165" s="1" t="s">
        <v>2960</v>
      </c>
      <c r="J165" s="1" t="s">
        <v>2924</v>
      </c>
      <c r="K165" s="1" t="s">
        <v>2924</v>
      </c>
      <c r="L165" s="1" t="s">
        <v>2924</v>
      </c>
      <c r="M165" s="1" t="s">
        <v>2924</v>
      </c>
      <c r="N165" s="1" t="s">
        <v>2924</v>
      </c>
    </row>
    <row r="166" spans="1:14" x14ac:dyDescent="0.25">
      <c r="A166" s="1" t="s">
        <v>3859</v>
      </c>
      <c r="B166" s="1" t="s">
        <v>3860</v>
      </c>
      <c r="C166" s="1" t="s">
        <v>3861</v>
      </c>
      <c r="D166" s="1" t="s">
        <v>3862</v>
      </c>
      <c r="E166" s="1" t="s">
        <v>2960</v>
      </c>
      <c r="F166" s="1" t="s">
        <v>3863</v>
      </c>
      <c r="G166" s="1" t="s">
        <v>2960</v>
      </c>
      <c r="H166" s="1" t="s">
        <v>3864</v>
      </c>
      <c r="I166" s="1" t="s">
        <v>2960</v>
      </c>
      <c r="J166" s="1" t="s">
        <v>2924</v>
      </c>
      <c r="K166" s="1" t="s">
        <v>2924</v>
      </c>
      <c r="L166" s="1" t="s">
        <v>2924</v>
      </c>
      <c r="M166" s="1" t="s">
        <v>2924</v>
      </c>
      <c r="N166" s="1" t="s">
        <v>2924</v>
      </c>
    </row>
    <row r="167" spans="1:14" x14ac:dyDescent="0.25">
      <c r="A167" s="1" t="s">
        <v>3865</v>
      </c>
      <c r="B167" s="1" t="s">
        <v>3866</v>
      </c>
      <c r="C167" s="1" t="s">
        <v>3867</v>
      </c>
      <c r="D167" s="1" t="s">
        <v>3868</v>
      </c>
      <c r="E167" s="1" t="s">
        <v>2960</v>
      </c>
      <c r="F167" s="1" t="s">
        <v>3869</v>
      </c>
      <c r="G167" s="1" t="s">
        <v>2960</v>
      </c>
      <c r="H167" s="1" t="s">
        <v>3870</v>
      </c>
      <c r="I167" s="1" t="s">
        <v>2960</v>
      </c>
      <c r="J167" s="1" t="s">
        <v>2924</v>
      </c>
      <c r="K167" s="1" t="s">
        <v>2924</v>
      </c>
      <c r="L167" s="1" t="s">
        <v>2924</v>
      </c>
      <c r="M167" s="1" t="s">
        <v>2924</v>
      </c>
      <c r="N167" s="1" t="s">
        <v>2924</v>
      </c>
    </row>
    <row r="168" spans="1:14" x14ac:dyDescent="0.25">
      <c r="A168" s="1" t="s">
        <v>3871</v>
      </c>
      <c r="B168" s="1" t="s">
        <v>3872</v>
      </c>
      <c r="C168" s="1" t="s">
        <v>3873</v>
      </c>
      <c r="D168" s="1" t="s">
        <v>3874</v>
      </c>
      <c r="E168" s="1" t="s">
        <v>2960</v>
      </c>
      <c r="F168" s="1" t="s">
        <v>3875</v>
      </c>
      <c r="G168" s="1" t="s">
        <v>2960</v>
      </c>
      <c r="H168" s="1" t="s">
        <v>3876</v>
      </c>
      <c r="I168" s="1" t="s">
        <v>2960</v>
      </c>
      <c r="J168" s="1" t="s">
        <v>2924</v>
      </c>
      <c r="K168" s="1" t="s">
        <v>2924</v>
      </c>
      <c r="L168" s="1" t="s">
        <v>2924</v>
      </c>
      <c r="M168" s="1" t="s">
        <v>2924</v>
      </c>
      <c r="N168" s="1" t="s">
        <v>2924</v>
      </c>
    </row>
    <row r="169" spans="1:14" x14ac:dyDescent="0.25">
      <c r="A169" s="1" t="s">
        <v>3877</v>
      </c>
      <c r="B169" s="1" t="s">
        <v>3878</v>
      </c>
      <c r="C169" s="1" t="s">
        <v>3879</v>
      </c>
      <c r="D169" s="1" t="s">
        <v>3880</v>
      </c>
      <c r="E169" s="1" t="s">
        <v>2960</v>
      </c>
      <c r="F169" s="1" t="s">
        <v>3881</v>
      </c>
      <c r="G169" s="1" t="s">
        <v>2960</v>
      </c>
      <c r="H169" s="1" t="s">
        <v>3882</v>
      </c>
      <c r="I169" s="1" t="s">
        <v>2960</v>
      </c>
      <c r="J169" s="1" t="s">
        <v>2924</v>
      </c>
      <c r="K169" s="1" t="s">
        <v>2924</v>
      </c>
      <c r="L169" s="1" t="s">
        <v>2924</v>
      </c>
      <c r="M169" s="1" t="s">
        <v>2924</v>
      </c>
      <c r="N169" s="1" t="s">
        <v>2924</v>
      </c>
    </row>
    <row r="170" spans="1:14" x14ac:dyDescent="0.25">
      <c r="A170" s="1" t="s">
        <v>3883</v>
      </c>
      <c r="B170" s="1" t="s">
        <v>3884</v>
      </c>
      <c r="C170" s="1" t="s">
        <v>3885</v>
      </c>
      <c r="D170" s="1" t="s">
        <v>3886</v>
      </c>
      <c r="E170" s="1" t="s">
        <v>2960</v>
      </c>
      <c r="F170" s="1" t="s">
        <v>3887</v>
      </c>
      <c r="G170" s="1" t="s">
        <v>2960</v>
      </c>
      <c r="H170" s="1" t="s">
        <v>3888</v>
      </c>
      <c r="I170" s="1" t="s">
        <v>2960</v>
      </c>
      <c r="J170" s="1" t="s">
        <v>2924</v>
      </c>
      <c r="K170" s="1" t="s">
        <v>2924</v>
      </c>
      <c r="L170" s="1" t="s">
        <v>2924</v>
      </c>
      <c r="M170" s="1" t="s">
        <v>2924</v>
      </c>
      <c r="N170" s="1" t="s">
        <v>2924</v>
      </c>
    </row>
    <row r="171" spans="1:14" x14ac:dyDescent="0.25">
      <c r="A171" s="1" t="s">
        <v>3889</v>
      </c>
      <c r="B171" s="1" t="s">
        <v>3890</v>
      </c>
      <c r="C171" s="1" t="s">
        <v>3891</v>
      </c>
      <c r="D171" s="1" t="s">
        <v>3892</v>
      </c>
      <c r="E171" s="1" t="s">
        <v>2960</v>
      </c>
      <c r="F171" s="1" t="s">
        <v>3893</v>
      </c>
      <c r="G171" s="1" t="s">
        <v>2960</v>
      </c>
      <c r="H171" s="1" t="s">
        <v>3894</v>
      </c>
      <c r="I171" s="1" t="s">
        <v>2960</v>
      </c>
      <c r="J171" s="1" t="s">
        <v>2924</v>
      </c>
      <c r="K171" s="1" t="s">
        <v>2924</v>
      </c>
      <c r="L171" s="1" t="s">
        <v>2924</v>
      </c>
      <c r="M171" s="1" t="s">
        <v>2924</v>
      </c>
      <c r="N171" s="1" t="s">
        <v>2924</v>
      </c>
    </row>
    <row r="172" spans="1:14" x14ac:dyDescent="0.25">
      <c r="A172" s="1" t="s">
        <v>3895</v>
      </c>
      <c r="B172" s="1" t="s">
        <v>3896</v>
      </c>
      <c r="C172" s="1" t="s">
        <v>3897</v>
      </c>
      <c r="D172" s="1" t="s">
        <v>3898</v>
      </c>
      <c r="E172" s="1" t="s">
        <v>2960</v>
      </c>
      <c r="F172" s="1" t="s">
        <v>3899</v>
      </c>
      <c r="G172" s="1" t="s">
        <v>2960</v>
      </c>
      <c r="H172" s="1" t="s">
        <v>3900</v>
      </c>
      <c r="I172" s="1" t="s">
        <v>2960</v>
      </c>
      <c r="J172" s="1" t="s">
        <v>2924</v>
      </c>
      <c r="K172" s="1" t="s">
        <v>2924</v>
      </c>
      <c r="L172" s="1" t="s">
        <v>2924</v>
      </c>
      <c r="M172" s="1" t="s">
        <v>2924</v>
      </c>
      <c r="N172" s="1" t="s">
        <v>2924</v>
      </c>
    </row>
    <row r="173" spans="1:14" x14ac:dyDescent="0.25">
      <c r="A173" s="1" t="s">
        <v>3901</v>
      </c>
      <c r="B173" s="1" t="s">
        <v>3902</v>
      </c>
      <c r="C173" s="1" t="s">
        <v>3903</v>
      </c>
      <c r="D173" s="1" t="s">
        <v>3904</v>
      </c>
      <c r="E173" s="1" t="s">
        <v>2960</v>
      </c>
      <c r="F173" s="1" t="s">
        <v>3905</v>
      </c>
      <c r="G173" s="1" t="s">
        <v>2960</v>
      </c>
      <c r="H173" s="1" t="s">
        <v>3906</v>
      </c>
      <c r="I173" s="1" t="s">
        <v>2960</v>
      </c>
      <c r="J173" s="1" t="s">
        <v>2924</v>
      </c>
      <c r="K173" s="1" t="s">
        <v>2924</v>
      </c>
      <c r="L173" s="1" t="s">
        <v>2924</v>
      </c>
      <c r="M173" s="1" t="s">
        <v>2924</v>
      </c>
      <c r="N173" s="1" t="s">
        <v>2924</v>
      </c>
    </row>
    <row r="174" spans="1:14" x14ac:dyDescent="0.25">
      <c r="A174" s="1" t="s">
        <v>3907</v>
      </c>
      <c r="B174" s="1" t="s">
        <v>3908</v>
      </c>
      <c r="C174" s="1" t="s">
        <v>3909</v>
      </c>
      <c r="D174" s="1" t="s">
        <v>3910</v>
      </c>
      <c r="E174" s="1" t="s">
        <v>2960</v>
      </c>
      <c r="F174" s="1" t="s">
        <v>3911</v>
      </c>
      <c r="G174" s="1" t="s">
        <v>2960</v>
      </c>
      <c r="H174" s="1" t="s">
        <v>3912</v>
      </c>
      <c r="I174" s="1" t="s">
        <v>2960</v>
      </c>
      <c r="J174" s="1" t="s">
        <v>2924</v>
      </c>
      <c r="K174" s="1" t="s">
        <v>2924</v>
      </c>
      <c r="L174" s="1" t="s">
        <v>2924</v>
      </c>
      <c r="M174" s="1" t="s">
        <v>2924</v>
      </c>
      <c r="N174" s="1" t="s">
        <v>2924</v>
      </c>
    </row>
    <row r="175" spans="1:14" x14ac:dyDescent="0.25">
      <c r="A175" s="1" t="s">
        <v>3913</v>
      </c>
      <c r="B175" s="1" t="s">
        <v>3914</v>
      </c>
      <c r="C175" s="1" t="s">
        <v>3915</v>
      </c>
      <c r="D175" s="1" t="s">
        <v>3916</v>
      </c>
      <c r="E175" s="1" t="s">
        <v>2960</v>
      </c>
      <c r="F175" s="1" t="s">
        <v>3917</v>
      </c>
      <c r="G175" s="1" t="s">
        <v>2960</v>
      </c>
      <c r="H175" s="1" t="s">
        <v>3918</v>
      </c>
      <c r="I175" s="1" t="s">
        <v>2960</v>
      </c>
      <c r="J175" s="1" t="s">
        <v>2924</v>
      </c>
      <c r="K175" s="1" t="s">
        <v>2924</v>
      </c>
      <c r="L175" s="1" t="s">
        <v>2924</v>
      </c>
      <c r="M175" s="1" t="s">
        <v>2924</v>
      </c>
      <c r="N175" s="1" t="s">
        <v>2924</v>
      </c>
    </row>
    <row r="176" spans="1:14" x14ac:dyDescent="0.25">
      <c r="A176" s="1" t="s">
        <v>3919</v>
      </c>
      <c r="B176" s="1" t="s">
        <v>3920</v>
      </c>
      <c r="C176" s="1" t="s">
        <v>3921</v>
      </c>
      <c r="D176" s="1" t="s">
        <v>3922</v>
      </c>
      <c r="E176" s="1" t="s">
        <v>2960</v>
      </c>
      <c r="F176" s="1" t="s">
        <v>3923</v>
      </c>
      <c r="G176" s="1" t="s">
        <v>2960</v>
      </c>
      <c r="H176" s="1" t="s">
        <v>3924</v>
      </c>
      <c r="I176" s="1" t="s">
        <v>2960</v>
      </c>
      <c r="J176" s="1" t="s">
        <v>2924</v>
      </c>
      <c r="K176" s="1" t="s">
        <v>2924</v>
      </c>
      <c r="L176" s="1" t="s">
        <v>2924</v>
      </c>
      <c r="M176" s="1" t="s">
        <v>2924</v>
      </c>
      <c r="N176" s="1" t="s">
        <v>2924</v>
      </c>
    </row>
    <row r="177" spans="1:14" x14ac:dyDescent="0.25">
      <c r="A177" s="1" t="s">
        <v>3925</v>
      </c>
      <c r="B177" s="1" t="s">
        <v>3926</v>
      </c>
      <c r="C177" s="1" t="s">
        <v>3927</v>
      </c>
      <c r="D177" s="1" t="s">
        <v>3928</v>
      </c>
      <c r="E177" s="1" t="s">
        <v>2960</v>
      </c>
      <c r="F177" s="1" t="s">
        <v>3579</v>
      </c>
      <c r="G177" s="1" t="s">
        <v>2960</v>
      </c>
      <c r="H177" s="1" t="s">
        <v>3929</v>
      </c>
      <c r="I177" s="1" t="s">
        <v>2960</v>
      </c>
      <c r="J177" s="1" t="s">
        <v>2924</v>
      </c>
      <c r="K177" s="1" t="s">
        <v>2924</v>
      </c>
      <c r="L177" s="1" t="s">
        <v>2924</v>
      </c>
      <c r="M177" s="1" t="s">
        <v>2924</v>
      </c>
      <c r="N177" s="1" t="s">
        <v>2924</v>
      </c>
    </row>
    <row r="178" spans="1:14" x14ac:dyDescent="0.25">
      <c r="A178" s="1" t="s">
        <v>3930</v>
      </c>
      <c r="B178" s="1" t="s">
        <v>3931</v>
      </c>
      <c r="C178" s="1" t="s">
        <v>3932</v>
      </c>
      <c r="D178" s="1" t="s">
        <v>3933</v>
      </c>
      <c r="E178" s="1" t="s">
        <v>2960</v>
      </c>
      <c r="F178" s="1" t="s">
        <v>3934</v>
      </c>
      <c r="G178" s="1" t="s">
        <v>2960</v>
      </c>
      <c r="H178" s="1" t="s">
        <v>3935</v>
      </c>
      <c r="I178" s="1" t="s">
        <v>2960</v>
      </c>
      <c r="J178" s="1" t="s">
        <v>2924</v>
      </c>
      <c r="K178" s="1" t="s">
        <v>2924</v>
      </c>
      <c r="L178" s="1" t="s">
        <v>2924</v>
      </c>
      <c r="M178" s="1" t="s">
        <v>2924</v>
      </c>
      <c r="N178" s="1" t="s">
        <v>2924</v>
      </c>
    </row>
    <row r="179" spans="1:14" x14ac:dyDescent="0.25">
      <c r="A179" s="1" t="s">
        <v>3936</v>
      </c>
      <c r="B179" s="1" t="s">
        <v>3937</v>
      </c>
      <c r="C179" s="1" t="s">
        <v>3938</v>
      </c>
      <c r="D179" s="1" t="s">
        <v>3939</v>
      </c>
      <c r="E179" s="1" t="s">
        <v>2960</v>
      </c>
      <c r="F179" s="1" t="s">
        <v>3234</v>
      </c>
      <c r="G179" s="1" t="s">
        <v>2960</v>
      </c>
      <c r="H179" s="1" t="s">
        <v>3940</v>
      </c>
      <c r="I179" s="1" t="s">
        <v>2960</v>
      </c>
      <c r="J179" s="1" t="s">
        <v>2924</v>
      </c>
      <c r="K179" s="1" t="s">
        <v>2924</v>
      </c>
      <c r="L179" s="1" t="s">
        <v>2924</v>
      </c>
      <c r="M179" s="1" t="s">
        <v>2924</v>
      </c>
      <c r="N179" s="1" t="s">
        <v>2924</v>
      </c>
    </row>
    <row r="180" spans="1:14" x14ac:dyDescent="0.25">
      <c r="A180" s="1" t="s">
        <v>3941</v>
      </c>
      <c r="B180" s="1" t="s">
        <v>3942</v>
      </c>
      <c r="C180" s="1" t="s">
        <v>3943</v>
      </c>
      <c r="D180" s="1" t="s">
        <v>3944</v>
      </c>
      <c r="E180" s="1" t="s">
        <v>2960</v>
      </c>
      <c r="F180" s="1" t="s">
        <v>3601</v>
      </c>
      <c r="G180" s="1" t="s">
        <v>2960</v>
      </c>
      <c r="H180" s="1" t="s">
        <v>3945</v>
      </c>
      <c r="I180" s="1" t="s">
        <v>2960</v>
      </c>
      <c r="J180" s="1" t="s">
        <v>2924</v>
      </c>
      <c r="K180" s="1" t="s">
        <v>2924</v>
      </c>
      <c r="L180" s="1" t="s">
        <v>2924</v>
      </c>
      <c r="M180" s="1" t="s">
        <v>2924</v>
      </c>
      <c r="N180" s="1" t="s">
        <v>2924</v>
      </c>
    </row>
    <row r="181" spans="1:14" x14ac:dyDescent="0.25">
      <c r="A181" s="1" t="s">
        <v>3946</v>
      </c>
      <c r="B181" s="1" t="s">
        <v>3947</v>
      </c>
      <c r="C181" s="1" t="s">
        <v>3948</v>
      </c>
      <c r="D181" s="1" t="s">
        <v>3949</v>
      </c>
      <c r="E181" s="1" t="s">
        <v>2960</v>
      </c>
      <c r="F181" s="1" t="s">
        <v>3222</v>
      </c>
      <c r="G181" s="1" t="s">
        <v>2960</v>
      </c>
      <c r="H181" s="1" t="s">
        <v>3950</v>
      </c>
      <c r="I181" s="1" t="s">
        <v>2960</v>
      </c>
      <c r="J181" s="1" t="s">
        <v>2924</v>
      </c>
      <c r="K181" s="1" t="s">
        <v>2924</v>
      </c>
      <c r="L181" s="1" t="s">
        <v>2924</v>
      </c>
      <c r="M181" s="1" t="s">
        <v>2924</v>
      </c>
      <c r="N181" s="1" t="s">
        <v>2924</v>
      </c>
    </row>
    <row r="182" spans="1:14" x14ac:dyDescent="0.25">
      <c r="A182" s="1" t="s">
        <v>3951</v>
      </c>
      <c r="B182" s="1" t="s">
        <v>3952</v>
      </c>
      <c r="C182" s="1" t="s">
        <v>3953</v>
      </c>
      <c r="D182" s="1" t="s">
        <v>3954</v>
      </c>
      <c r="E182" s="1" t="s">
        <v>2960</v>
      </c>
      <c r="F182" s="1" t="s">
        <v>3211</v>
      </c>
      <c r="G182" s="1" t="s">
        <v>2960</v>
      </c>
      <c r="H182" s="1" t="s">
        <v>3955</v>
      </c>
      <c r="I182" s="1" t="s">
        <v>2960</v>
      </c>
      <c r="J182" s="1" t="s">
        <v>2924</v>
      </c>
      <c r="K182" s="1" t="s">
        <v>2924</v>
      </c>
      <c r="L182" s="1" t="s">
        <v>2924</v>
      </c>
      <c r="M182" s="1" t="s">
        <v>2924</v>
      </c>
      <c r="N182" s="1" t="s">
        <v>2924</v>
      </c>
    </row>
    <row r="183" spans="1:14" x14ac:dyDescent="0.25">
      <c r="A183" s="1" t="s">
        <v>3956</v>
      </c>
      <c r="B183" s="1" t="s">
        <v>3957</v>
      </c>
      <c r="C183" s="1" t="s">
        <v>3958</v>
      </c>
      <c r="D183" s="1" t="s">
        <v>3959</v>
      </c>
      <c r="E183" s="1" t="s">
        <v>2960</v>
      </c>
      <c r="F183" s="1" t="s">
        <v>3960</v>
      </c>
      <c r="G183" s="1" t="s">
        <v>2960</v>
      </c>
      <c r="H183" s="1" t="s">
        <v>3961</v>
      </c>
      <c r="I183" s="1" t="s">
        <v>2960</v>
      </c>
      <c r="J183" s="1" t="s">
        <v>2924</v>
      </c>
      <c r="K183" s="1" t="s">
        <v>2924</v>
      </c>
      <c r="L183" s="1" t="s">
        <v>2924</v>
      </c>
      <c r="M183" s="1" t="s">
        <v>2924</v>
      </c>
      <c r="N183" s="1" t="s">
        <v>2924</v>
      </c>
    </row>
    <row r="184" spans="1:14" x14ac:dyDescent="0.25">
      <c r="A184" s="1" t="s">
        <v>3962</v>
      </c>
      <c r="B184" s="1" t="s">
        <v>3963</v>
      </c>
      <c r="C184" s="1" t="s">
        <v>3964</v>
      </c>
      <c r="D184" s="1" t="s">
        <v>3965</v>
      </c>
      <c r="E184" s="1" t="s">
        <v>2960</v>
      </c>
      <c r="F184" s="1" t="s">
        <v>3966</v>
      </c>
      <c r="G184" s="1" t="s">
        <v>2960</v>
      </c>
      <c r="H184" s="1" t="s">
        <v>3967</v>
      </c>
      <c r="I184" s="1" t="s">
        <v>2960</v>
      </c>
      <c r="J184" s="1" t="s">
        <v>2924</v>
      </c>
      <c r="K184" s="1" t="s">
        <v>2924</v>
      </c>
      <c r="L184" s="1" t="s">
        <v>2924</v>
      </c>
      <c r="M184" s="1" t="s">
        <v>2924</v>
      </c>
      <c r="N184" s="1" t="s">
        <v>2924</v>
      </c>
    </row>
    <row r="185" spans="1:14" x14ac:dyDescent="0.25">
      <c r="A185" s="1" t="s">
        <v>3968</v>
      </c>
      <c r="B185" s="1" t="s">
        <v>3969</v>
      </c>
      <c r="C185" s="1" t="s">
        <v>3970</v>
      </c>
      <c r="D185" s="1" t="s">
        <v>3971</v>
      </c>
      <c r="E185" s="1" t="s">
        <v>2960</v>
      </c>
      <c r="F185" s="1" t="s">
        <v>3972</v>
      </c>
      <c r="G185" s="1" t="s">
        <v>2960</v>
      </c>
      <c r="H185" s="1" t="s">
        <v>3973</v>
      </c>
      <c r="I185" s="1" t="s">
        <v>2960</v>
      </c>
      <c r="J185" s="1" t="s">
        <v>2924</v>
      </c>
      <c r="K185" s="1" t="s">
        <v>2924</v>
      </c>
      <c r="L185" s="1" t="s">
        <v>2924</v>
      </c>
      <c r="M185" s="1" t="s">
        <v>2924</v>
      </c>
      <c r="N185" s="1" t="s">
        <v>2924</v>
      </c>
    </row>
    <row r="186" spans="1:14" x14ac:dyDescent="0.25">
      <c r="A186" s="1" t="s">
        <v>3974</v>
      </c>
      <c r="B186" s="1" t="s">
        <v>3975</v>
      </c>
      <c r="C186" s="1" t="s">
        <v>3976</v>
      </c>
      <c r="D186" s="1" t="s">
        <v>3977</v>
      </c>
      <c r="E186" s="1" t="s">
        <v>2960</v>
      </c>
      <c r="F186" s="1" t="s">
        <v>3205</v>
      </c>
      <c r="G186" s="1" t="s">
        <v>2960</v>
      </c>
      <c r="H186" s="1" t="s">
        <v>3978</v>
      </c>
      <c r="I186" s="1" t="s">
        <v>2960</v>
      </c>
      <c r="J186" s="1" t="s">
        <v>2924</v>
      </c>
      <c r="K186" s="1" t="s">
        <v>2924</v>
      </c>
      <c r="L186" s="1" t="s">
        <v>2924</v>
      </c>
      <c r="M186" s="1" t="s">
        <v>2924</v>
      </c>
      <c r="N186" s="1" t="s">
        <v>2924</v>
      </c>
    </row>
    <row r="187" spans="1:14" x14ac:dyDescent="0.25">
      <c r="A187" s="1" t="s">
        <v>3979</v>
      </c>
      <c r="B187" s="1" t="s">
        <v>3980</v>
      </c>
      <c r="C187" s="1" t="s">
        <v>3981</v>
      </c>
      <c r="D187" s="1" t="s">
        <v>3982</v>
      </c>
      <c r="E187" s="1" t="s">
        <v>2960</v>
      </c>
      <c r="F187" s="1" t="s">
        <v>3983</v>
      </c>
      <c r="G187" s="1" t="s">
        <v>2960</v>
      </c>
      <c r="H187" s="1" t="s">
        <v>3984</v>
      </c>
      <c r="I187" s="1" t="s">
        <v>2960</v>
      </c>
      <c r="J187" s="1" t="s">
        <v>2924</v>
      </c>
      <c r="K187" s="1" t="s">
        <v>2924</v>
      </c>
      <c r="L187" s="1" t="s">
        <v>2924</v>
      </c>
      <c r="M187" s="1" t="s">
        <v>2924</v>
      </c>
      <c r="N187" s="1" t="s">
        <v>2924</v>
      </c>
    </row>
    <row r="188" spans="1:14" x14ac:dyDescent="0.25">
      <c r="A188" s="1" t="s">
        <v>3985</v>
      </c>
      <c r="B188" s="1" t="s">
        <v>3986</v>
      </c>
      <c r="C188" s="1" t="s">
        <v>3987</v>
      </c>
      <c r="D188" s="1" t="s">
        <v>3988</v>
      </c>
      <c r="E188" s="1" t="s">
        <v>2960</v>
      </c>
      <c r="F188" s="1" t="s">
        <v>3281</v>
      </c>
      <c r="G188" s="1" t="s">
        <v>2960</v>
      </c>
      <c r="H188" s="1" t="s">
        <v>3989</v>
      </c>
      <c r="I188" s="1" t="s">
        <v>2960</v>
      </c>
      <c r="J188" s="1" t="s">
        <v>2924</v>
      </c>
      <c r="K188" s="1" t="s">
        <v>2924</v>
      </c>
      <c r="L188" s="1" t="s">
        <v>2924</v>
      </c>
      <c r="M188" s="1" t="s">
        <v>2924</v>
      </c>
      <c r="N188" s="1" t="s">
        <v>2924</v>
      </c>
    </row>
    <row r="189" spans="1:14" x14ac:dyDescent="0.25">
      <c r="A189" s="1" t="s">
        <v>3990</v>
      </c>
      <c r="B189" s="1" t="s">
        <v>3991</v>
      </c>
      <c r="C189" s="1" t="s">
        <v>3992</v>
      </c>
      <c r="D189" s="1" t="s">
        <v>3993</v>
      </c>
      <c r="E189" s="1" t="s">
        <v>2960</v>
      </c>
      <c r="F189" s="1" t="s">
        <v>3299</v>
      </c>
      <c r="G189" s="1" t="s">
        <v>2960</v>
      </c>
      <c r="H189" s="1" t="s">
        <v>3994</v>
      </c>
      <c r="I189" s="1" t="s">
        <v>2960</v>
      </c>
      <c r="J189" s="1" t="s">
        <v>2924</v>
      </c>
      <c r="K189" s="1" t="s">
        <v>2924</v>
      </c>
      <c r="L189" s="1" t="s">
        <v>2924</v>
      </c>
      <c r="M189" s="1" t="s">
        <v>2924</v>
      </c>
      <c r="N189" s="1" t="s">
        <v>2924</v>
      </c>
    </row>
    <row r="190" spans="1:14" x14ac:dyDescent="0.25">
      <c r="A190" s="1" t="s">
        <v>3995</v>
      </c>
      <c r="B190" s="1" t="s">
        <v>3996</v>
      </c>
      <c r="C190" s="1" t="s">
        <v>3997</v>
      </c>
      <c r="D190" s="1" t="s">
        <v>3998</v>
      </c>
      <c r="E190" s="1" t="s">
        <v>2960</v>
      </c>
      <c r="F190" s="1" t="s">
        <v>3293</v>
      </c>
      <c r="G190" s="1" t="s">
        <v>2960</v>
      </c>
      <c r="H190" s="1" t="s">
        <v>3999</v>
      </c>
      <c r="I190" s="1" t="s">
        <v>2960</v>
      </c>
      <c r="J190" s="1" t="s">
        <v>2924</v>
      </c>
      <c r="K190" s="1" t="s">
        <v>2924</v>
      </c>
      <c r="L190" s="1" t="s">
        <v>2924</v>
      </c>
      <c r="M190" s="1" t="s">
        <v>2924</v>
      </c>
      <c r="N190" s="1" t="s">
        <v>2924</v>
      </c>
    </row>
    <row r="191" spans="1:14" x14ac:dyDescent="0.25">
      <c r="A191" s="1" t="s">
        <v>4000</v>
      </c>
      <c r="B191" s="1" t="s">
        <v>4001</v>
      </c>
      <c r="C191" s="1" t="s">
        <v>4002</v>
      </c>
      <c r="D191" s="1" t="s">
        <v>4003</v>
      </c>
      <c r="E191" s="1" t="s">
        <v>2960</v>
      </c>
      <c r="F191" s="1" t="s">
        <v>4004</v>
      </c>
      <c r="G191" s="1" t="s">
        <v>2960</v>
      </c>
      <c r="H191" s="1" t="s">
        <v>4005</v>
      </c>
      <c r="I191" s="1" t="s">
        <v>2960</v>
      </c>
      <c r="J191" s="1" t="s">
        <v>2924</v>
      </c>
      <c r="K191" s="1" t="s">
        <v>2924</v>
      </c>
      <c r="L191" s="1" t="s">
        <v>2924</v>
      </c>
      <c r="M191" s="1" t="s">
        <v>2924</v>
      </c>
      <c r="N191" s="1" t="s">
        <v>2924</v>
      </c>
    </row>
    <row r="192" spans="1:14" x14ac:dyDescent="0.25">
      <c r="A192" s="1" t="s">
        <v>4006</v>
      </c>
      <c r="B192" s="1" t="s">
        <v>4007</v>
      </c>
      <c r="C192" s="1" t="s">
        <v>4008</v>
      </c>
      <c r="D192" s="1" t="s">
        <v>4009</v>
      </c>
      <c r="E192" s="1" t="s">
        <v>2960</v>
      </c>
      <c r="F192" s="1" t="s">
        <v>3175</v>
      </c>
      <c r="G192" s="1" t="s">
        <v>2960</v>
      </c>
      <c r="H192" s="1" t="s">
        <v>4010</v>
      </c>
      <c r="I192" s="1" t="s">
        <v>2960</v>
      </c>
      <c r="J192" s="1" t="s">
        <v>2924</v>
      </c>
      <c r="K192" s="1" t="s">
        <v>2924</v>
      </c>
      <c r="L192" s="1" t="s">
        <v>2924</v>
      </c>
      <c r="M192" s="1" t="s">
        <v>2924</v>
      </c>
      <c r="N192" s="1" t="s">
        <v>2924</v>
      </c>
    </row>
    <row r="193" spans="1:14" x14ac:dyDescent="0.25">
      <c r="A193" s="1" t="s">
        <v>4011</v>
      </c>
      <c r="B193" s="1" t="s">
        <v>4012</v>
      </c>
      <c r="C193" s="1" t="s">
        <v>4013</v>
      </c>
      <c r="D193" s="1" t="s">
        <v>4014</v>
      </c>
      <c r="E193" s="1" t="s">
        <v>2960</v>
      </c>
      <c r="F193" s="1" t="s">
        <v>3317</v>
      </c>
      <c r="G193" s="1" t="s">
        <v>2960</v>
      </c>
      <c r="H193" s="1" t="s">
        <v>4015</v>
      </c>
      <c r="I193" s="1" t="s">
        <v>2960</v>
      </c>
      <c r="J193" s="1" t="s">
        <v>2924</v>
      </c>
      <c r="K193" s="1" t="s">
        <v>2924</v>
      </c>
      <c r="L193" s="1" t="s">
        <v>2924</v>
      </c>
      <c r="M193" s="1" t="s">
        <v>2924</v>
      </c>
      <c r="N193" s="1" t="s">
        <v>2924</v>
      </c>
    </row>
    <row r="194" spans="1:14" x14ac:dyDescent="0.25">
      <c r="A194" s="1" t="s">
        <v>4016</v>
      </c>
      <c r="B194" s="1" t="s">
        <v>4017</v>
      </c>
      <c r="C194" s="1" t="s">
        <v>4018</v>
      </c>
      <c r="D194" s="1" t="s">
        <v>4019</v>
      </c>
      <c r="E194" s="1" t="s">
        <v>2960</v>
      </c>
      <c r="F194" s="1" t="s">
        <v>4020</v>
      </c>
      <c r="G194" s="1" t="s">
        <v>2960</v>
      </c>
      <c r="H194" s="1" t="s">
        <v>4021</v>
      </c>
      <c r="I194" s="1" t="s">
        <v>2960</v>
      </c>
      <c r="J194" s="1" t="s">
        <v>2924</v>
      </c>
      <c r="K194" s="1" t="s">
        <v>2924</v>
      </c>
      <c r="L194" s="1" t="s">
        <v>2924</v>
      </c>
      <c r="M194" s="1" t="s">
        <v>2924</v>
      </c>
      <c r="N194" s="1" t="s">
        <v>2924</v>
      </c>
    </row>
    <row r="195" spans="1:14" x14ac:dyDescent="0.25">
      <c r="A195" s="1" t="s">
        <v>4022</v>
      </c>
      <c r="B195" s="1" t="s">
        <v>4023</v>
      </c>
      <c r="C195" s="1" t="s">
        <v>4024</v>
      </c>
      <c r="D195" s="1" t="s">
        <v>4025</v>
      </c>
      <c r="E195" s="1" t="s">
        <v>2960</v>
      </c>
      <c r="F195" s="1" t="s">
        <v>4026</v>
      </c>
      <c r="G195" s="1" t="s">
        <v>2960</v>
      </c>
      <c r="H195" s="1" t="s">
        <v>4027</v>
      </c>
      <c r="I195" s="1" t="s">
        <v>2960</v>
      </c>
      <c r="J195" s="1" t="s">
        <v>2924</v>
      </c>
      <c r="K195" s="1" t="s">
        <v>2924</v>
      </c>
      <c r="L195" s="1" t="s">
        <v>2924</v>
      </c>
      <c r="M195" s="1" t="s">
        <v>2924</v>
      </c>
      <c r="N195" s="1" t="s">
        <v>2924</v>
      </c>
    </row>
    <row r="196" spans="1:14" x14ac:dyDescent="0.25">
      <c r="A196" s="1" t="s">
        <v>4028</v>
      </c>
      <c r="B196" s="1" t="s">
        <v>4029</v>
      </c>
      <c r="C196" s="1" t="s">
        <v>4030</v>
      </c>
      <c r="D196" s="1" t="s">
        <v>4031</v>
      </c>
      <c r="E196" s="1" t="s">
        <v>2960</v>
      </c>
      <c r="F196" s="1" t="s">
        <v>4032</v>
      </c>
      <c r="G196" s="1" t="s">
        <v>2960</v>
      </c>
      <c r="H196" s="1" t="s">
        <v>4033</v>
      </c>
      <c r="I196" s="1" t="s">
        <v>2960</v>
      </c>
      <c r="J196" s="1" t="s">
        <v>2924</v>
      </c>
      <c r="K196" s="1" t="s">
        <v>2924</v>
      </c>
      <c r="L196" s="1" t="s">
        <v>2924</v>
      </c>
      <c r="M196" s="1" t="s">
        <v>2924</v>
      </c>
      <c r="N196" s="1" t="s">
        <v>2924</v>
      </c>
    </row>
    <row r="197" spans="1:14" x14ac:dyDescent="0.25">
      <c r="A197" s="1" t="s">
        <v>4034</v>
      </c>
      <c r="B197" s="1" t="s">
        <v>4035</v>
      </c>
      <c r="C197" s="1" t="s">
        <v>4036</v>
      </c>
      <c r="D197" s="1" t="s">
        <v>4037</v>
      </c>
      <c r="E197" s="1" t="s">
        <v>2960</v>
      </c>
      <c r="F197" s="1" t="s">
        <v>4038</v>
      </c>
      <c r="G197" s="1" t="s">
        <v>2960</v>
      </c>
      <c r="H197" s="1" t="s">
        <v>4039</v>
      </c>
      <c r="I197" s="1" t="s">
        <v>2960</v>
      </c>
      <c r="J197" s="1" t="s">
        <v>2924</v>
      </c>
      <c r="K197" s="1" t="s">
        <v>2924</v>
      </c>
      <c r="L197" s="1" t="s">
        <v>2924</v>
      </c>
      <c r="M197" s="1" t="s">
        <v>2924</v>
      </c>
      <c r="N197" s="1" t="s">
        <v>2924</v>
      </c>
    </row>
    <row r="198" spans="1:14" x14ac:dyDescent="0.25">
      <c r="A198" s="1" t="s">
        <v>4040</v>
      </c>
      <c r="B198" s="1" t="s">
        <v>4041</v>
      </c>
      <c r="C198" s="1" t="s">
        <v>4042</v>
      </c>
      <c r="D198" s="1" t="s">
        <v>4043</v>
      </c>
      <c r="E198" s="1" t="s">
        <v>2960</v>
      </c>
      <c r="F198" s="1" t="s">
        <v>3496</v>
      </c>
      <c r="G198" s="1" t="s">
        <v>2960</v>
      </c>
      <c r="H198" s="1" t="s">
        <v>4044</v>
      </c>
      <c r="I198" s="1" t="s">
        <v>2960</v>
      </c>
      <c r="J198" s="1" t="s">
        <v>2924</v>
      </c>
      <c r="K198" s="1" t="s">
        <v>2924</v>
      </c>
      <c r="L198" s="1" t="s">
        <v>2924</v>
      </c>
      <c r="M198" s="1" t="s">
        <v>2924</v>
      </c>
      <c r="N198" s="1" t="s">
        <v>2924</v>
      </c>
    </row>
    <row r="199" spans="1:14" x14ac:dyDescent="0.25">
      <c r="A199" s="1" t="s">
        <v>4045</v>
      </c>
      <c r="B199" s="1" t="s">
        <v>4046</v>
      </c>
      <c r="C199" s="1" t="s">
        <v>4047</v>
      </c>
      <c r="D199" s="1" t="s">
        <v>4048</v>
      </c>
      <c r="E199" s="1" t="s">
        <v>2960</v>
      </c>
      <c r="F199" s="1" t="s">
        <v>3485</v>
      </c>
      <c r="G199" s="1" t="s">
        <v>2960</v>
      </c>
      <c r="H199" s="1" t="s">
        <v>4049</v>
      </c>
      <c r="I199" s="1" t="s">
        <v>2960</v>
      </c>
      <c r="J199" s="1" t="s">
        <v>2924</v>
      </c>
      <c r="K199" s="1" t="s">
        <v>2924</v>
      </c>
      <c r="L199" s="1" t="s">
        <v>2924</v>
      </c>
      <c r="M199" s="1" t="s">
        <v>2924</v>
      </c>
      <c r="N199" s="1" t="s">
        <v>2924</v>
      </c>
    </row>
    <row r="200" spans="1:14" x14ac:dyDescent="0.25">
      <c r="A200" s="1" t="s">
        <v>4050</v>
      </c>
      <c r="B200" s="1" t="s">
        <v>4051</v>
      </c>
      <c r="C200" s="1" t="s">
        <v>4052</v>
      </c>
      <c r="D200" s="1" t="s">
        <v>4053</v>
      </c>
      <c r="E200" s="1" t="s">
        <v>2960</v>
      </c>
      <c r="F200" s="1" t="s">
        <v>4054</v>
      </c>
      <c r="G200" s="1" t="s">
        <v>2960</v>
      </c>
      <c r="H200" s="1" t="s">
        <v>4055</v>
      </c>
      <c r="I200" s="1" t="s">
        <v>2960</v>
      </c>
      <c r="J200" s="1" t="s">
        <v>2924</v>
      </c>
      <c r="K200" s="1" t="s">
        <v>2924</v>
      </c>
      <c r="L200" s="1" t="s">
        <v>2924</v>
      </c>
      <c r="M200" s="1" t="s">
        <v>2924</v>
      </c>
      <c r="N200" s="1" t="s">
        <v>2924</v>
      </c>
    </row>
    <row r="201" spans="1:14" x14ac:dyDescent="0.25">
      <c r="A201" s="1" t="s">
        <v>4056</v>
      </c>
      <c r="B201" s="1" t="s">
        <v>4057</v>
      </c>
      <c r="C201" s="1" t="s">
        <v>4058</v>
      </c>
      <c r="D201" s="1" t="s">
        <v>4059</v>
      </c>
      <c r="E201" s="1" t="s">
        <v>2960</v>
      </c>
      <c r="F201" s="1" t="s">
        <v>3371</v>
      </c>
      <c r="G201" s="1" t="s">
        <v>2960</v>
      </c>
      <c r="H201" s="1" t="s">
        <v>4060</v>
      </c>
      <c r="I201" s="1" t="s">
        <v>2960</v>
      </c>
      <c r="J201" s="1" t="s">
        <v>2924</v>
      </c>
      <c r="K201" s="1" t="s">
        <v>2924</v>
      </c>
      <c r="L201" s="1" t="s">
        <v>2924</v>
      </c>
      <c r="M201" s="1" t="s">
        <v>2924</v>
      </c>
      <c r="N201" s="1" t="s">
        <v>2924</v>
      </c>
    </row>
    <row r="202" spans="1:14" x14ac:dyDescent="0.25">
      <c r="A202" s="1" t="s">
        <v>4061</v>
      </c>
      <c r="B202" s="1" t="s">
        <v>4062</v>
      </c>
      <c r="C202" s="1" t="s">
        <v>4063</v>
      </c>
      <c r="D202" s="1" t="s">
        <v>4064</v>
      </c>
      <c r="E202" s="1" t="s">
        <v>2960</v>
      </c>
      <c r="F202" s="1" t="s">
        <v>4065</v>
      </c>
      <c r="G202" s="1" t="s">
        <v>2960</v>
      </c>
      <c r="H202" s="1" t="s">
        <v>4066</v>
      </c>
      <c r="I202" s="1" t="s">
        <v>2960</v>
      </c>
      <c r="J202" s="1" t="s">
        <v>2924</v>
      </c>
      <c r="K202" s="1" t="s">
        <v>2924</v>
      </c>
      <c r="L202" s="1" t="s">
        <v>2924</v>
      </c>
      <c r="M202" s="1" t="s">
        <v>2924</v>
      </c>
      <c r="N202" s="1" t="s">
        <v>2924</v>
      </c>
    </row>
    <row r="203" spans="1:14" x14ac:dyDescent="0.25">
      <c r="A203" s="1" t="s">
        <v>4067</v>
      </c>
      <c r="B203" s="1" t="s">
        <v>4068</v>
      </c>
      <c r="C203" s="1" t="s">
        <v>4069</v>
      </c>
      <c r="D203" s="1" t="s">
        <v>4070</v>
      </c>
      <c r="E203" s="1" t="s">
        <v>2960</v>
      </c>
      <c r="F203" s="1" t="s">
        <v>4071</v>
      </c>
      <c r="G203" s="1" t="s">
        <v>2960</v>
      </c>
      <c r="H203" s="1" t="s">
        <v>4072</v>
      </c>
      <c r="I203" s="1" t="s">
        <v>2960</v>
      </c>
      <c r="J203" s="1" t="s">
        <v>2924</v>
      </c>
      <c r="K203" s="1" t="s">
        <v>2924</v>
      </c>
      <c r="L203" s="1" t="s">
        <v>2924</v>
      </c>
      <c r="M203" s="1" t="s">
        <v>2924</v>
      </c>
      <c r="N203" s="1" t="s">
        <v>2924</v>
      </c>
    </row>
    <row r="204" spans="1:14" x14ac:dyDescent="0.25">
      <c r="A204" s="1" t="s">
        <v>4073</v>
      </c>
      <c r="B204" s="1" t="s">
        <v>4074</v>
      </c>
      <c r="C204" s="1" t="s">
        <v>4075</v>
      </c>
      <c r="D204" s="1" t="s">
        <v>4076</v>
      </c>
      <c r="E204" s="1" t="s">
        <v>2960</v>
      </c>
      <c r="F204" s="1" t="s">
        <v>4077</v>
      </c>
      <c r="G204" s="1" t="s">
        <v>2960</v>
      </c>
      <c r="H204" s="1" t="s">
        <v>4078</v>
      </c>
      <c r="I204" s="1" t="s">
        <v>2960</v>
      </c>
      <c r="J204" s="1" t="s">
        <v>2924</v>
      </c>
      <c r="K204" s="1" t="s">
        <v>2924</v>
      </c>
      <c r="L204" s="1" t="s">
        <v>2924</v>
      </c>
      <c r="M204" s="1" t="s">
        <v>2924</v>
      </c>
      <c r="N204" s="1" t="s">
        <v>2924</v>
      </c>
    </row>
    <row r="205" spans="1:14" x14ac:dyDescent="0.25">
      <c r="A205" s="1" t="s">
        <v>4079</v>
      </c>
      <c r="B205" s="1" t="s">
        <v>4080</v>
      </c>
      <c r="C205" s="1" t="s">
        <v>4081</v>
      </c>
      <c r="D205" s="1" t="s">
        <v>4082</v>
      </c>
      <c r="E205" s="1" t="s">
        <v>2960</v>
      </c>
      <c r="F205" s="1" t="s">
        <v>4083</v>
      </c>
      <c r="G205" s="1" t="s">
        <v>2960</v>
      </c>
      <c r="H205" s="1" t="s">
        <v>4084</v>
      </c>
      <c r="I205" s="1" t="s">
        <v>2960</v>
      </c>
      <c r="J205" s="1" t="s">
        <v>2924</v>
      </c>
      <c r="K205" s="1" t="s">
        <v>2924</v>
      </c>
      <c r="L205" s="1" t="s">
        <v>2924</v>
      </c>
      <c r="M205" s="1" t="s">
        <v>2924</v>
      </c>
      <c r="N205" s="1" t="s">
        <v>2924</v>
      </c>
    </row>
    <row r="206" spans="1:14" x14ac:dyDescent="0.25">
      <c r="A206" s="1" t="s">
        <v>4085</v>
      </c>
      <c r="B206" s="1" t="s">
        <v>4086</v>
      </c>
      <c r="C206" s="1" t="s">
        <v>4087</v>
      </c>
      <c r="D206" s="1" t="s">
        <v>4088</v>
      </c>
      <c r="E206" s="1" t="s">
        <v>2960</v>
      </c>
      <c r="F206" s="1" t="s">
        <v>4089</v>
      </c>
      <c r="G206" s="1" t="s">
        <v>2960</v>
      </c>
      <c r="H206" s="1" t="s">
        <v>4090</v>
      </c>
      <c r="I206" s="1" t="s">
        <v>2960</v>
      </c>
      <c r="J206" s="1" t="s">
        <v>2924</v>
      </c>
      <c r="K206" s="1" t="s">
        <v>2924</v>
      </c>
      <c r="L206" s="1" t="s">
        <v>2924</v>
      </c>
      <c r="M206" s="1" t="s">
        <v>2924</v>
      </c>
      <c r="N206" s="1" t="s">
        <v>2924</v>
      </c>
    </row>
    <row r="207" spans="1:14" x14ac:dyDescent="0.25">
      <c r="A207" s="1" t="s">
        <v>4091</v>
      </c>
      <c r="B207" s="1" t="s">
        <v>4092</v>
      </c>
      <c r="C207" s="1" t="s">
        <v>4093</v>
      </c>
      <c r="D207" s="1" t="s">
        <v>4094</v>
      </c>
      <c r="E207" s="1" t="s">
        <v>2960</v>
      </c>
      <c r="F207" s="1" t="s">
        <v>4095</v>
      </c>
      <c r="G207" s="1" t="s">
        <v>2960</v>
      </c>
      <c r="H207" s="1" t="s">
        <v>4096</v>
      </c>
      <c r="I207" s="1" t="s">
        <v>2960</v>
      </c>
      <c r="J207" s="1" t="s">
        <v>2924</v>
      </c>
      <c r="K207" s="1" t="s">
        <v>2924</v>
      </c>
      <c r="L207" s="1" t="s">
        <v>2924</v>
      </c>
      <c r="M207" s="1" t="s">
        <v>2924</v>
      </c>
      <c r="N207" s="1" t="s">
        <v>2924</v>
      </c>
    </row>
    <row r="208" spans="1:14" x14ac:dyDescent="0.25">
      <c r="A208" s="1" t="s">
        <v>4097</v>
      </c>
      <c r="B208" s="1" t="s">
        <v>4098</v>
      </c>
      <c r="C208" s="1" t="s">
        <v>4099</v>
      </c>
      <c r="D208" s="1" t="s">
        <v>4100</v>
      </c>
      <c r="E208" s="1" t="s">
        <v>2960</v>
      </c>
      <c r="F208" s="1" t="s">
        <v>4101</v>
      </c>
      <c r="G208" s="1" t="s">
        <v>2960</v>
      </c>
      <c r="H208" s="1" t="s">
        <v>4102</v>
      </c>
      <c r="I208" s="1" t="s">
        <v>2960</v>
      </c>
      <c r="J208" s="1" t="s">
        <v>2924</v>
      </c>
      <c r="K208" s="1" t="s">
        <v>2924</v>
      </c>
      <c r="L208" s="1" t="s">
        <v>2924</v>
      </c>
      <c r="M208" s="1" t="s">
        <v>2924</v>
      </c>
      <c r="N208" s="1" t="s">
        <v>2924</v>
      </c>
    </row>
    <row r="209" spans="1:14" x14ac:dyDescent="0.25">
      <c r="A209" s="1" t="s">
        <v>4103</v>
      </c>
      <c r="B209" s="1" t="s">
        <v>4104</v>
      </c>
      <c r="C209" s="1" t="s">
        <v>4105</v>
      </c>
      <c r="D209" s="1" t="s">
        <v>4106</v>
      </c>
      <c r="E209" s="1" t="s">
        <v>2960</v>
      </c>
      <c r="F209" s="1" t="s">
        <v>4107</v>
      </c>
      <c r="G209" s="1" t="s">
        <v>2960</v>
      </c>
      <c r="H209" s="1" t="s">
        <v>4108</v>
      </c>
      <c r="I209" s="1" t="s">
        <v>2960</v>
      </c>
      <c r="J209" s="1" t="s">
        <v>2924</v>
      </c>
      <c r="K209" s="1" t="s">
        <v>2924</v>
      </c>
      <c r="L209" s="1" t="s">
        <v>2924</v>
      </c>
      <c r="M209" s="1" t="s">
        <v>2924</v>
      </c>
      <c r="N209" s="1" t="s">
        <v>2924</v>
      </c>
    </row>
    <row r="210" spans="1:14" x14ac:dyDescent="0.25">
      <c r="A210" s="1" t="s">
        <v>4109</v>
      </c>
      <c r="B210" s="1" t="s">
        <v>4110</v>
      </c>
      <c r="C210" s="1" t="s">
        <v>4111</v>
      </c>
      <c r="D210" s="1" t="s">
        <v>4112</v>
      </c>
      <c r="E210" s="1" t="s">
        <v>2960</v>
      </c>
      <c r="F210" s="1" t="s">
        <v>4113</v>
      </c>
      <c r="G210" s="1" t="s">
        <v>2960</v>
      </c>
      <c r="H210" s="1" t="s">
        <v>4114</v>
      </c>
      <c r="I210" s="1" t="s">
        <v>2960</v>
      </c>
      <c r="J210" s="1" t="s">
        <v>2924</v>
      </c>
      <c r="K210" s="1" t="s">
        <v>2924</v>
      </c>
      <c r="L210" s="1" t="s">
        <v>2924</v>
      </c>
      <c r="M210" s="1" t="s">
        <v>2924</v>
      </c>
      <c r="N210" s="1" t="s">
        <v>2924</v>
      </c>
    </row>
    <row r="211" spans="1:14" x14ac:dyDescent="0.25">
      <c r="A211" s="1" t="s">
        <v>4115</v>
      </c>
      <c r="B211" s="1" t="s">
        <v>4116</v>
      </c>
      <c r="C211" s="1" t="s">
        <v>4117</v>
      </c>
      <c r="D211" s="1" t="s">
        <v>4118</v>
      </c>
      <c r="E211" s="1" t="s">
        <v>2960</v>
      </c>
      <c r="F211" s="1" t="s">
        <v>4119</v>
      </c>
      <c r="G211" s="1" t="s">
        <v>2960</v>
      </c>
      <c r="H211" s="1" t="s">
        <v>4120</v>
      </c>
      <c r="I211" s="1" t="s">
        <v>2960</v>
      </c>
      <c r="J211" s="1" t="s">
        <v>2924</v>
      </c>
      <c r="K211" s="1" t="s">
        <v>2924</v>
      </c>
      <c r="L211" s="1" t="s">
        <v>2924</v>
      </c>
      <c r="M211" s="1" t="s">
        <v>2924</v>
      </c>
      <c r="N211" s="1" t="s">
        <v>2924</v>
      </c>
    </row>
    <row r="212" spans="1:14" x14ac:dyDescent="0.25">
      <c r="A212" s="1" t="s">
        <v>4121</v>
      </c>
      <c r="B212" s="1" t="s">
        <v>4122</v>
      </c>
      <c r="C212" s="1" t="s">
        <v>4123</v>
      </c>
      <c r="D212" s="1" t="s">
        <v>4124</v>
      </c>
      <c r="E212" s="1" t="s">
        <v>2960</v>
      </c>
      <c r="F212" s="1" t="s">
        <v>4125</v>
      </c>
      <c r="G212" s="1" t="s">
        <v>2960</v>
      </c>
      <c r="H212" s="1" t="s">
        <v>4126</v>
      </c>
      <c r="I212" s="1" t="s">
        <v>2960</v>
      </c>
      <c r="J212" s="1" t="s">
        <v>2924</v>
      </c>
      <c r="K212" s="1" t="s">
        <v>2924</v>
      </c>
      <c r="L212" s="1" t="s">
        <v>2924</v>
      </c>
      <c r="M212" s="1" t="s">
        <v>2924</v>
      </c>
      <c r="N212" s="1" t="s">
        <v>2924</v>
      </c>
    </row>
    <row r="213" spans="1:14" x14ac:dyDescent="0.25">
      <c r="A213" s="1" t="s">
        <v>4127</v>
      </c>
      <c r="B213" s="1" t="s">
        <v>4128</v>
      </c>
      <c r="C213" s="1" t="s">
        <v>4129</v>
      </c>
      <c r="D213" s="1" t="s">
        <v>4130</v>
      </c>
      <c r="E213" s="1" t="s">
        <v>2960</v>
      </c>
      <c r="F213" s="1" t="s">
        <v>4131</v>
      </c>
      <c r="G213" s="1" t="s">
        <v>2960</v>
      </c>
      <c r="H213" s="1" t="s">
        <v>4132</v>
      </c>
      <c r="I213" s="1" t="s">
        <v>2960</v>
      </c>
      <c r="J213" s="1" t="s">
        <v>2924</v>
      </c>
      <c r="K213" s="1" t="s">
        <v>2924</v>
      </c>
      <c r="L213" s="1" t="s">
        <v>2924</v>
      </c>
      <c r="M213" s="1" t="s">
        <v>2924</v>
      </c>
      <c r="N213" s="1" t="s">
        <v>2924</v>
      </c>
    </row>
    <row r="214" spans="1:14" x14ac:dyDescent="0.25">
      <c r="A214" s="1" t="s">
        <v>4133</v>
      </c>
      <c r="B214" s="1" t="s">
        <v>4134</v>
      </c>
      <c r="C214" s="1" t="s">
        <v>4135</v>
      </c>
      <c r="D214" s="1" t="s">
        <v>4136</v>
      </c>
      <c r="E214" s="1" t="s">
        <v>2960</v>
      </c>
      <c r="F214" s="1" t="s">
        <v>4137</v>
      </c>
      <c r="G214" s="1" t="s">
        <v>2960</v>
      </c>
      <c r="H214" s="1" t="s">
        <v>4138</v>
      </c>
      <c r="I214" s="1" t="s">
        <v>2960</v>
      </c>
      <c r="J214" s="1" t="s">
        <v>2924</v>
      </c>
      <c r="K214" s="1" t="s">
        <v>2924</v>
      </c>
      <c r="L214" s="1" t="s">
        <v>2924</v>
      </c>
      <c r="M214" s="1" t="s">
        <v>2924</v>
      </c>
      <c r="N214" s="1" t="s">
        <v>2924</v>
      </c>
    </row>
    <row r="215" spans="1:14" x14ac:dyDescent="0.25">
      <c r="A215" s="1" t="s">
        <v>4139</v>
      </c>
      <c r="B215" s="1" t="s">
        <v>4140</v>
      </c>
      <c r="C215" s="1" t="s">
        <v>4141</v>
      </c>
      <c r="D215" s="1" t="s">
        <v>4142</v>
      </c>
      <c r="E215" s="1" t="s">
        <v>2960</v>
      </c>
      <c r="F215" s="1" t="s">
        <v>4143</v>
      </c>
      <c r="G215" s="1" t="s">
        <v>2960</v>
      </c>
      <c r="H215" s="1" t="s">
        <v>4144</v>
      </c>
      <c r="I215" s="1" t="s">
        <v>2960</v>
      </c>
      <c r="J215" s="1" t="s">
        <v>2924</v>
      </c>
      <c r="K215" s="1" t="s">
        <v>2924</v>
      </c>
      <c r="L215" s="1" t="s">
        <v>2924</v>
      </c>
      <c r="M215" s="1" t="s">
        <v>2924</v>
      </c>
      <c r="N215" s="1" t="s">
        <v>2924</v>
      </c>
    </row>
    <row r="216" spans="1:14" x14ac:dyDescent="0.25">
      <c r="A216" s="1" t="s">
        <v>4145</v>
      </c>
      <c r="B216" s="1" t="s">
        <v>4146</v>
      </c>
      <c r="C216" s="1" t="s">
        <v>4147</v>
      </c>
      <c r="D216" s="1" t="s">
        <v>4148</v>
      </c>
      <c r="E216" s="1" t="s">
        <v>2960</v>
      </c>
      <c r="F216" s="1" t="s">
        <v>3479</v>
      </c>
      <c r="G216" s="1" t="s">
        <v>2960</v>
      </c>
      <c r="H216" s="1" t="s">
        <v>4149</v>
      </c>
      <c r="I216" s="1" t="s">
        <v>2960</v>
      </c>
      <c r="J216" s="1" t="s">
        <v>2924</v>
      </c>
      <c r="K216" s="1" t="s">
        <v>2924</v>
      </c>
      <c r="L216" s="1" t="s">
        <v>2924</v>
      </c>
      <c r="M216" s="1" t="s">
        <v>2924</v>
      </c>
      <c r="N216" s="1" t="s">
        <v>2924</v>
      </c>
    </row>
    <row r="217" spans="1:14" x14ac:dyDescent="0.25">
      <c r="A217" s="1" t="s">
        <v>4150</v>
      </c>
      <c r="B217" s="1" t="s">
        <v>4151</v>
      </c>
      <c r="C217" s="1" t="s">
        <v>4152</v>
      </c>
      <c r="D217" s="1" t="s">
        <v>4153</v>
      </c>
      <c r="E217" s="1" t="s">
        <v>2960</v>
      </c>
      <c r="F217" s="1" t="s">
        <v>4154</v>
      </c>
      <c r="G217" s="1" t="s">
        <v>2960</v>
      </c>
      <c r="H217" s="1" t="s">
        <v>4155</v>
      </c>
      <c r="I217" s="1" t="s">
        <v>2960</v>
      </c>
      <c r="J217" s="1" t="s">
        <v>2924</v>
      </c>
      <c r="K217" s="1" t="s">
        <v>2924</v>
      </c>
      <c r="L217" s="1" t="s">
        <v>2924</v>
      </c>
      <c r="M217" s="1" t="s">
        <v>2924</v>
      </c>
      <c r="N217" s="1" t="s">
        <v>2924</v>
      </c>
    </row>
    <row r="218" spans="1:14" x14ac:dyDescent="0.25">
      <c r="A218" s="1" t="s">
        <v>4156</v>
      </c>
      <c r="B218" s="1" t="s">
        <v>4157</v>
      </c>
      <c r="C218" s="1" t="s">
        <v>4158</v>
      </c>
      <c r="D218" s="1" t="s">
        <v>4159</v>
      </c>
      <c r="E218" s="1" t="s">
        <v>2960</v>
      </c>
      <c r="F218" s="1" t="s">
        <v>4160</v>
      </c>
      <c r="G218" s="1" t="s">
        <v>2960</v>
      </c>
      <c r="H218" s="1" t="s">
        <v>4161</v>
      </c>
      <c r="I218" s="1" t="s">
        <v>2960</v>
      </c>
      <c r="J218" s="1" t="s">
        <v>2924</v>
      </c>
      <c r="K218" s="1" t="s">
        <v>2924</v>
      </c>
      <c r="L218" s="1" t="s">
        <v>2924</v>
      </c>
      <c r="M218" s="1" t="s">
        <v>2924</v>
      </c>
      <c r="N218" s="1" t="s">
        <v>2924</v>
      </c>
    </row>
    <row r="219" spans="1:14" x14ac:dyDescent="0.25">
      <c r="A219" s="1" t="s">
        <v>4162</v>
      </c>
      <c r="B219" s="1" t="s">
        <v>4163</v>
      </c>
      <c r="C219" s="1" t="s">
        <v>4164</v>
      </c>
      <c r="D219" s="1" t="s">
        <v>4165</v>
      </c>
      <c r="E219" s="1" t="s">
        <v>2960</v>
      </c>
      <c r="F219" s="1" t="s">
        <v>4166</v>
      </c>
      <c r="G219" s="1" t="s">
        <v>2960</v>
      </c>
      <c r="H219" s="1" t="s">
        <v>4167</v>
      </c>
      <c r="I219" s="1" t="s">
        <v>2960</v>
      </c>
      <c r="J219" s="1" t="s">
        <v>2924</v>
      </c>
      <c r="K219" s="1" t="s">
        <v>2924</v>
      </c>
      <c r="L219" s="1" t="s">
        <v>2924</v>
      </c>
      <c r="M219" s="1" t="s">
        <v>2924</v>
      </c>
      <c r="N219" s="1" t="s">
        <v>2924</v>
      </c>
    </row>
    <row r="220" spans="1:14" x14ac:dyDescent="0.25">
      <c r="A220" s="1" t="s">
        <v>4168</v>
      </c>
      <c r="B220" s="1" t="s">
        <v>4169</v>
      </c>
      <c r="C220" s="1" t="s">
        <v>4170</v>
      </c>
      <c r="D220" s="1" t="s">
        <v>4171</v>
      </c>
      <c r="E220" s="1" t="s">
        <v>2960</v>
      </c>
      <c r="F220" s="1" t="s">
        <v>4172</v>
      </c>
      <c r="G220" s="1" t="s">
        <v>2960</v>
      </c>
      <c r="H220" s="1" t="s">
        <v>4173</v>
      </c>
      <c r="I220" s="1" t="s">
        <v>2960</v>
      </c>
      <c r="J220" s="1" t="s">
        <v>2924</v>
      </c>
      <c r="K220" s="1" t="s">
        <v>2924</v>
      </c>
      <c r="L220" s="1" t="s">
        <v>2924</v>
      </c>
      <c r="M220" s="1" t="s">
        <v>2924</v>
      </c>
      <c r="N220" s="1" t="s">
        <v>2924</v>
      </c>
    </row>
    <row r="221" spans="1:14" x14ac:dyDescent="0.25">
      <c r="A221" s="1" t="s">
        <v>4174</v>
      </c>
      <c r="B221" s="1" t="s">
        <v>4175</v>
      </c>
      <c r="C221" s="1" t="s">
        <v>4176</v>
      </c>
      <c r="D221" s="1" t="s">
        <v>4177</v>
      </c>
      <c r="E221" s="1" t="s">
        <v>2960</v>
      </c>
      <c r="F221" s="1" t="s">
        <v>4178</v>
      </c>
      <c r="G221" s="1" t="s">
        <v>2960</v>
      </c>
      <c r="H221" s="1" t="s">
        <v>4179</v>
      </c>
      <c r="I221" s="1" t="s">
        <v>2960</v>
      </c>
      <c r="J221" s="1" t="s">
        <v>2924</v>
      </c>
      <c r="K221" s="1" t="s">
        <v>2924</v>
      </c>
      <c r="L221" s="1" t="s">
        <v>2924</v>
      </c>
      <c r="M221" s="1" t="s">
        <v>2924</v>
      </c>
      <c r="N221" s="1" t="s">
        <v>2924</v>
      </c>
    </row>
    <row r="222" spans="1:14" x14ac:dyDescent="0.25">
      <c r="A222" s="1" t="s">
        <v>4180</v>
      </c>
      <c r="B222" s="1" t="s">
        <v>4181</v>
      </c>
      <c r="C222" s="1" t="s">
        <v>4182</v>
      </c>
      <c r="D222" s="1" t="s">
        <v>4183</v>
      </c>
      <c r="E222" s="1" t="s">
        <v>2960</v>
      </c>
      <c r="F222" s="1" t="s">
        <v>4184</v>
      </c>
      <c r="G222" s="1" t="s">
        <v>2960</v>
      </c>
      <c r="H222" s="1" t="s">
        <v>4185</v>
      </c>
      <c r="I222" s="1" t="s">
        <v>2960</v>
      </c>
      <c r="J222" s="1" t="s">
        <v>2924</v>
      </c>
      <c r="K222" s="1" t="s">
        <v>2924</v>
      </c>
      <c r="L222" s="1" t="s">
        <v>2924</v>
      </c>
      <c r="M222" s="1" t="s">
        <v>2924</v>
      </c>
      <c r="N222" s="1" t="s">
        <v>2924</v>
      </c>
    </row>
    <row r="223" spans="1:14" x14ac:dyDescent="0.25">
      <c r="A223" s="1" t="s">
        <v>4186</v>
      </c>
      <c r="B223" s="1" t="s">
        <v>4187</v>
      </c>
      <c r="C223" s="1" t="s">
        <v>4188</v>
      </c>
      <c r="D223" s="1" t="s">
        <v>4189</v>
      </c>
      <c r="E223" s="1" t="s">
        <v>2960</v>
      </c>
      <c r="F223" s="1" t="s">
        <v>3519</v>
      </c>
      <c r="G223" s="1" t="s">
        <v>2960</v>
      </c>
      <c r="H223" s="1" t="s">
        <v>4190</v>
      </c>
      <c r="I223" s="1" t="s">
        <v>2960</v>
      </c>
      <c r="J223" s="1" t="s">
        <v>2924</v>
      </c>
      <c r="K223" s="1" t="s">
        <v>2924</v>
      </c>
      <c r="L223" s="1" t="s">
        <v>2924</v>
      </c>
      <c r="M223" s="1" t="s">
        <v>2924</v>
      </c>
      <c r="N223" s="1" t="s">
        <v>2924</v>
      </c>
    </row>
    <row r="224" spans="1:14" x14ac:dyDescent="0.25">
      <c r="A224" s="1" t="s">
        <v>4191</v>
      </c>
      <c r="B224" s="1" t="s">
        <v>4192</v>
      </c>
      <c r="C224" s="1" t="s">
        <v>4193</v>
      </c>
      <c r="D224" s="1" t="s">
        <v>4194</v>
      </c>
      <c r="E224" s="1" t="s">
        <v>2960</v>
      </c>
      <c r="F224" s="1" t="s">
        <v>3519</v>
      </c>
      <c r="G224" s="1" t="s">
        <v>2960</v>
      </c>
      <c r="H224" s="1" t="s">
        <v>4195</v>
      </c>
      <c r="I224" s="1" t="s">
        <v>2960</v>
      </c>
      <c r="J224" s="1" t="s">
        <v>2924</v>
      </c>
      <c r="K224" s="1" t="s">
        <v>2924</v>
      </c>
      <c r="L224" s="1" t="s">
        <v>2924</v>
      </c>
      <c r="M224" s="1" t="s">
        <v>2924</v>
      </c>
      <c r="N224" s="1" t="s">
        <v>2924</v>
      </c>
    </row>
    <row r="225" spans="1:14" x14ac:dyDescent="0.25">
      <c r="A225" s="1" t="s">
        <v>4196</v>
      </c>
      <c r="B225" s="1" t="s">
        <v>4197</v>
      </c>
      <c r="C225" s="1" t="s">
        <v>4198</v>
      </c>
      <c r="D225" s="1" t="s">
        <v>4199</v>
      </c>
      <c r="E225" s="1" t="s">
        <v>2960</v>
      </c>
      <c r="F225" s="1" t="s">
        <v>3311</v>
      </c>
      <c r="G225" s="1" t="s">
        <v>2960</v>
      </c>
      <c r="H225" s="1" t="s">
        <v>4200</v>
      </c>
      <c r="I225" s="1" t="s">
        <v>2960</v>
      </c>
      <c r="J225" s="1" t="s">
        <v>2924</v>
      </c>
      <c r="K225" s="1" t="s">
        <v>2924</v>
      </c>
      <c r="L225" s="1" t="s">
        <v>2924</v>
      </c>
      <c r="M225" s="1" t="s">
        <v>2924</v>
      </c>
      <c r="N225" s="1" t="s">
        <v>2924</v>
      </c>
    </row>
    <row r="226" spans="1:14" x14ac:dyDescent="0.25">
      <c r="A226" s="1" t="s">
        <v>4201</v>
      </c>
      <c r="B226" s="1" t="s">
        <v>4202</v>
      </c>
      <c r="C226" s="1" t="s">
        <v>4203</v>
      </c>
      <c r="D226" s="1" t="s">
        <v>4204</v>
      </c>
      <c r="E226" s="1" t="s">
        <v>2960</v>
      </c>
      <c r="F226" s="1" t="s">
        <v>4205</v>
      </c>
      <c r="G226" s="1" t="s">
        <v>2960</v>
      </c>
      <c r="H226" s="1" t="s">
        <v>4206</v>
      </c>
      <c r="I226" s="1" t="s">
        <v>2960</v>
      </c>
      <c r="J226" s="1" t="s">
        <v>2924</v>
      </c>
      <c r="K226" s="1" t="s">
        <v>2924</v>
      </c>
      <c r="L226" s="1" t="s">
        <v>2924</v>
      </c>
      <c r="M226" s="1" t="s">
        <v>2924</v>
      </c>
      <c r="N226" s="1" t="s">
        <v>2924</v>
      </c>
    </row>
    <row r="227" spans="1:14" x14ac:dyDescent="0.25">
      <c r="A227" s="1" t="s">
        <v>4207</v>
      </c>
      <c r="B227" s="1" t="s">
        <v>4208</v>
      </c>
      <c r="C227" s="1" t="s">
        <v>4209</v>
      </c>
      <c r="D227" s="1" t="s">
        <v>4210</v>
      </c>
      <c r="E227" s="1" t="s">
        <v>2960</v>
      </c>
      <c r="F227" s="1" t="s">
        <v>3875</v>
      </c>
      <c r="G227" s="1" t="s">
        <v>2960</v>
      </c>
      <c r="H227" s="1" t="s">
        <v>4211</v>
      </c>
      <c r="I227" s="1" t="s">
        <v>2960</v>
      </c>
      <c r="J227" s="1" t="s">
        <v>2924</v>
      </c>
      <c r="K227" s="1" t="s">
        <v>2924</v>
      </c>
      <c r="L227" s="1" t="s">
        <v>2924</v>
      </c>
      <c r="M227" s="1" t="s">
        <v>2924</v>
      </c>
      <c r="N227" s="1" t="s">
        <v>2924</v>
      </c>
    </row>
    <row r="228" spans="1:14" x14ac:dyDescent="0.25">
      <c r="A228" s="1" t="s">
        <v>4212</v>
      </c>
      <c r="B228" s="1" t="s">
        <v>4213</v>
      </c>
      <c r="C228" s="1" t="s">
        <v>4214</v>
      </c>
      <c r="D228" s="1" t="s">
        <v>4215</v>
      </c>
      <c r="E228" s="1" t="s">
        <v>2960</v>
      </c>
      <c r="F228" s="1" t="s">
        <v>4216</v>
      </c>
      <c r="G228" s="1" t="s">
        <v>2960</v>
      </c>
      <c r="H228" s="1" t="s">
        <v>4217</v>
      </c>
      <c r="I228" s="1" t="s">
        <v>2960</v>
      </c>
      <c r="J228" s="1" t="s">
        <v>2924</v>
      </c>
      <c r="K228" s="1" t="s">
        <v>2924</v>
      </c>
      <c r="L228" s="1" t="s">
        <v>2924</v>
      </c>
      <c r="M228" s="1" t="s">
        <v>2924</v>
      </c>
      <c r="N228" s="1" t="s">
        <v>2924</v>
      </c>
    </row>
    <row r="229" spans="1:14" x14ac:dyDescent="0.25">
      <c r="A229" s="1" t="s">
        <v>4218</v>
      </c>
      <c r="B229" s="1" t="s">
        <v>4219</v>
      </c>
      <c r="C229" s="1" t="s">
        <v>4220</v>
      </c>
      <c r="D229" s="1" t="s">
        <v>4221</v>
      </c>
      <c r="E229" s="1" t="s">
        <v>2960</v>
      </c>
      <c r="F229" s="1" t="s">
        <v>4222</v>
      </c>
      <c r="G229" s="1" t="s">
        <v>2960</v>
      </c>
      <c r="H229" s="1" t="s">
        <v>4223</v>
      </c>
      <c r="I229" s="1" t="s">
        <v>2960</v>
      </c>
      <c r="J229" s="1" t="s">
        <v>2924</v>
      </c>
      <c r="K229" s="1" t="s">
        <v>2924</v>
      </c>
      <c r="L229" s="1" t="s">
        <v>2924</v>
      </c>
      <c r="M229" s="1" t="s">
        <v>2924</v>
      </c>
      <c r="N229" s="1" t="s">
        <v>2924</v>
      </c>
    </row>
    <row r="230" spans="1:14" x14ac:dyDescent="0.25">
      <c r="A230" s="1" t="s">
        <v>4224</v>
      </c>
      <c r="B230" s="1" t="s">
        <v>4225</v>
      </c>
      <c r="C230" s="1" t="s">
        <v>4226</v>
      </c>
      <c r="D230" s="1" t="s">
        <v>4227</v>
      </c>
      <c r="E230" s="1" t="s">
        <v>2960</v>
      </c>
      <c r="F230" s="1" t="s">
        <v>3893</v>
      </c>
      <c r="G230" s="1" t="s">
        <v>2960</v>
      </c>
      <c r="H230" s="1" t="s">
        <v>4228</v>
      </c>
      <c r="I230" s="1" t="s">
        <v>2960</v>
      </c>
      <c r="J230" s="1" t="s">
        <v>2924</v>
      </c>
      <c r="K230" s="1" t="s">
        <v>2924</v>
      </c>
      <c r="L230" s="1" t="s">
        <v>2924</v>
      </c>
      <c r="M230" s="1" t="s">
        <v>2924</v>
      </c>
      <c r="N230" s="1" t="s">
        <v>2924</v>
      </c>
    </row>
    <row r="231" spans="1:14" x14ac:dyDescent="0.25">
      <c r="A231" s="1" t="s">
        <v>4229</v>
      </c>
      <c r="B231" s="1" t="s">
        <v>4230</v>
      </c>
      <c r="C231" s="1" t="s">
        <v>4231</v>
      </c>
      <c r="D231" s="1" t="s">
        <v>4232</v>
      </c>
      <c r="E231" s="1" t="s">
        <v>2960</v>
      </c>
      <c r="F231" s="1" t="s">
        <v>4233</v>
      </c>
      <c r="G231" s="1" t="s">
        <v>2960</v>
      </c>
      <c r="H231" s="1" t="s">
        <v>4234</v>
      </c>
      <c r="I231" s="1" t="s">
        <v>2960</v>
      </c>
      <c r="J231" s="1" t="s">
        <v>2924</v>
      </c>
      <c r="K231" s="1" t="s">
        <v>2924</v>
      </c>
      <c r="L231" s="1" t="s">
        <v>2924</v>
      </c>
      <c r="M231" s="1" t="s">
        <v>2924</v>
      </c>
      <c r="N231" s="1" t="s">
        <v>2924</v>
      </c>
    </row>
    <row r="232" spans="1:14" x14ac:dyDescent="0.25">
      <c r="A232" s="1" t="s">
        <v>4235</v>
      </c>
      <c r="B232" s="1" t="s">
        <v>4236</v>
      </c>
      <c r="C232" s="1" t="s">
        <v>4237</v>
      </c>
      <c r="D232" s="1" t="s">
        <v>4238</v>
      </c>
      <c r="E232" s="1" t="s">
        <v>2960</v>
      </c>
      <c r="F232" s="1" t="s">
        <v>3564</v>
      </c>
      <c r="G232" s="1" t="s">
        <v>2960</v>
      </c>
      <c r="H232" s="1" t="s">
        <v>4239</v>
      </c>
      <c r="I232" s="1" t="s">
        <v>2960</v>
      </c>
      <c r="J232" s="1" t="s">
        <v>2924</v>
      </c>
      <c r="K232" s="1" t="s">
        <v>2924</v>
      </c>
      <c r="L232" s="1" t="s">
        <v>2924</v>
      </c>
      <c r="M232" s="1" t="s">
        <v>2924</v>
      </c>
      <c r="N232" s="1" t="s">
        <v>2924</v>
      </c>
    </row>
    <row r="233" spans="1:14" x14ac:dyDescent="0.25">
      <c r="A233" s="1" t="s">
        <v>4240</v>
      </c>
      <c r="B233" s="1" t="s">
        <v>4241</v>
      </c>
      <c r="C233" s="1" t="s">
        <v>4242</v>
      </c>
      <c r="D233" s="1" t="s">
        <v>4243</v>
      </c>
      <c r="E233" s="1" t="s">
        <v>2960</v>
      </c>
      <c r="F233" s="1" t="s">
        <v>4244</v>
      </c>
      <c r="G233" s="1" t="s">
        <v>2960</v>
      </c>
      <c r="H233" s="1" t="s">
        <v>4245</v>
      </c>
      <c r="I233" s="1" t="s">
        <v>2960</v>
      </c>
      <c r="J233" s="1" t="s">
        <v>2924</v>
      </c>
      <c r="K233" s="1" t="s">
        <v>2924</v>
      </c>
      <c r="L233" s="1" t="s">
        <v>2924</v>
      </c>
      <c r="M233" s="1" t="s">
        <v>2924</v>
      </c>
      <c r="N233" s="1" t="s">
        <v>2924</v>
      </c>
    </row>
    <row r="234" spans="1:14" x14ac:dyDescent="0.25">
      <c r="A234" s="1" t="s">
        <v>4246</v>
      </c>
      <c r="B234" s="1" t="s">
        <v>4247</v>
      </c>
      <c r="C234" s="1" t="s">
        <v>4248</v>
      </c>
      <c r="D234" s="1" t="s">
        <v>4249</v>
      </c>
      <c r="E234" s="1" t="s">
        <v>2960</v>
      </c>
      <c r="F234" s="1" t="s">
        <v>4250</v>
      </c>
      <c r="G234" s="1" t="s">
        <v>2960</v>
      </c>
      <c r="H234" s="1" t="s">
        <v>4251</v>
      </c>
      <c r="I234" s="1" t="s">
        <v>2960</v>
      </c>
      <c r="J234" s="1" t="s">
        <v>2924</v>
      </c>
      <c r="K234" s="1" t="s">
        <v>2924</v>
      </c>
      <c r="L234" s="1" t="s">
        <v>2924</v>
      </c>
      <c r="M234" s="1" t="s">
        <v>2924</v>
      </c>
      <c r="N234" s="1" t="s">
        <v>2924</v>
      </c>
    </row>
    <row r="235" spans="1:14" x14ac:dyDescent="0.25">
      <c r="A235" s="1" t="s">
        <v>4252</v>
      </c>
      <c r="B235" s="1" t="s">
        <v>4253</v>
      </c>
      <c r="C235" s="1" t="s">
        <v>4254</v>
      </c>
      <c r="D235" s="1" t="s">
        <v>4255</v>
      </c>
      <c r="E235" s="1" t="s">
        <v>2960</v>
      </c>
      <c r="F235" s="1" t="s">
        <v>4256</v>
      </c>
      <c r="G235" s="1" t="s">
        <v>2960</v>
      </c>
      <c r="H235" s="1" t="s">
        <v>4257</v>
      </c>
      <c r="I235" s="1" t="s">
        <v>2960</v>
      </c>
      <c r="J235" s="1" t="s">
        <v>2924</v>
      </c>
      <c r="K235" s="1" t="s">
        <v>2924</v>
      </c>
      <c r="L235" s="1" t="s">
        <v>2924</v>
      </c>
      <c r="M235" s="1" t="s">
        <v>2924</v>
      </c>
      <c r="N235" s="1" t="s">
        <v>2924</v>
      </c>
    </row>
    <row r="236" spans="1:14" x14ac:dyDescent="0.25">
      <c r="A236" s="1" t="s">
        <v>4258</v>
      </c>
      <c r="B236" s="1" t="s">
        <v>4259</v>
      </c>
      <c r="C236" s="1" t="s">
        <v>4260</v>
      </c>
      <c r="D236" s="1" t="s">
        <v>4261</v>
      </c>
      <c r="E236" s="1" t="s">
        <v>2960</v>
      </c>
      <c r="F236" s="1" t="s">
        <v>4256</v>
      </c>
      <c r="G236" s="1" t="s">
        <v>2960</v>
      </c>
      <c r="H236" s="1" t="s">
        <v>4262</v>
      </c>
      <c r="I236" s="1" t="s">
        <v>2960</v>
      </c>
      <c r="J236" s="1" t="s">
        <v>2924</v>
      </c>
      <c r="K236" s="1" t="s">
        <v>2924</v>
      </c>
      <c r="L236" s="1" t="s">
        <v>2924</v>
      </c>
      <c r="M236" s="1" t="s">
        <v>2924</v>
      </c>
      <c r="N236" s="1" t="s">
        <v>2924</v>
      </c>
    </row>
    <row r="237" spans="1:14" x14ac:dyDescent="0.25">
      <c r="A237" s="1" t="s">
        <v>4263</v>
      </c>
      <c r="B237" s="1" t="s">
        <v>4264</v>
      </c>
      <c r="C237" s="1" t="s">
        <v>4265</v>
      </c>
      <c r="D237" s="1" t="s">
        <v>4266</v>
      </c>
      <c r="E237" s="1" t="s">
        <v>2960</v>
      </c>
      <c r="F237" s="1" t="s">
        <v>3591</v>
      </c>
      <c r="G237" s="1" t="s">
        <v>2960</v>
      </c>
      <c r="H237" s="1" t="s">
        <v>4267</v>
      </c>
      <c r="I237" s="1" t="s">
        <v>2960</v>
      </c>
      <c r="J237" s="1" t="s">
        <v>2924</v>
      </c>
      <c r="K237" s="1" t="s">
        <v>2924</v>
      </c>
      <c r="L237" s="1" t="s">
        <v>2924</v>
      </c>
      <c r="M237" s="1" t="s">
        <v>2924</v>
      </c>
      <c r="N237" s="1" t="s">
        <v>2924</v>
      </c>
    </row>
    <row r="238" spans="1:14" x14ac:dyDescent="0.25">
      <c r="A238" s="1" t="s">
        <v>4268</v>
      </c>
      <c r="B238" s="1" t="s">
        <v>4269</v>
      </c>
      <c r="C238" s="1" t="s">
        <v>4270</v>
      </c>
      <c r="D238" s="1" t="s">
        <v>4271</v>
      </c>
      <c r="E238" s="1" t="s">
        <v>2960</v>
      </c>
      <c r="F238" s="1" t="s">
        <v>3923</v>
      </c>
      <c r="G238" s="1" t="s">
        <v>2960</v>
      </c>
      <c r="H238" s="1" t="s">
        <v>4272</v>
      </c>
      <c r="I238" s="1" t="s">
        <v>2960</v>
      </c>
      <c r="J238" s="1" t="s">
        <v>2924</v>
      </c>
      <c r="K238" s="1" t="s">
        <v>2924</v>
      </c>
      <c r="L238" s="1" t="s">
        <v>2924</v>
      </c>
      <c r="M238" s="1" t="s">
        <v>2924</v>
      </c>
      <c r="N238" s="1" t="s">
        <v>2924</v>
      </c>
    </row>
    <row r="239" spans="1:14" x14ac:dyDescent="0.25">
      <c r="A239" s="1" t="s">
        <v>4273</v>
      </c>
      <c r="B239" s="1" t="s">
        <v>4274</v>
      </c>
      <c r="C239" s="1" t="s">
        <v>4275</v>
      </c>
      <c r="D239" s="1" t="s">
        <v>4276</v>
      </c>
      <c r="E239" s="1" t="s">
        <v>2960</v>
      </c>
      <c r="F239" s="1" t="s">
        <v>4256</v>
      </c>
      <c r="G239" s="1" t="s">
        <v>2960</v>
      </c>
      <c r="H239" s="1" t="s">
        <v>4277</v>
      </c>
      <c r="I239" s="1" t="s">
        <v>2960</v>
      </c>
      <c r="J239" s="1" t="s">
        <v>2924</v>
      </c>
      <c r="K239" s="1" t="s">
        <v>2924</v>
      </c>
      <c r="L239" s="1" t="s">
        <v>2924</v>
      </c>
      <c r="M239" s="1" t="s">
        <v>2924</v>
      </c>
      <c r="N239" s="1" t="s">
        <v>2924</v>
      </c>
    </row>
    <row r="240" spans="1:14" x14ac:dyDescent="0.25">
      <c r="A240" s="1" t="s">
        <v>4278</v>
      </c>
      <c r="B240" s="1" t="s">
        <v>4279</v>
      </c>
      <c r="C240" s="1" t="s">
        <v>4280</v>
      </c>
      <c r="D240" s="1" t="s">
        <v>4281</v>
      </c>
      <c r="E240" s="1" t="s">
        <v>2960</v>
      </c>
      <c r="F240" s="1" t="s">
        <v>4282</v>
      </c>
      <c r="G240" s="1" t="s">
        <v>2960</v>
      </c>
      <c r="H240" s="1" t="s">
        <v>4283</v>
      </c>
      <c r="I240" s="1" t="s">
        <v>2960</v>
      </c>
      <c r="J240" s="1" t="s">
        <v>2924</v>
      </c>
      <c r="K240" s="1" t="s">
        <v>2924</v>
      </c>
      <c r="L240" s="1" t="s">
        <v>2924</v>
      </c>
      <c r="M240" s="1" t="s">
        <v>2924</v>
      </c>
      <c r="N240" s="1" t="s">
        <v>2924</v>
      </c>
    </row>
    <row r="241" spans="1:14" x14ac:dyDescent="0.25">
      <c r="A241" s="1" t="s">
        <v>4284</v>
      </c>
      <c r="B241" s="1" t="s">
        <v>4285</v>
      </c>
      <c r="C241" s="1" t="s">
        <v>4286</v>
      </c>
      <c r="D241" s="1" t="s">
        <v>4287</v>
      </c>
      <c r="E241" s="1" t="s">
        <v>2960</v>
      </c>
      <c r="F241" s="1" t="s">
        <v>3240</v>
      </c>
      <c r="G241" s="1" t="s">
        <v>2960</v>
      </c>
      <c r="H241" s="1" t="s">
        <v>4288</v>
      </c>
      <c r="I241" s="1" t="s">
        <v>2960</v>
      </c>
      <c r="J241" s="1" t="s">
        <v>2924</v>
      </c>
      <c r="K241" s="1" t="s">
        <v>2924</v>
      </c>
      <c r="L241" s="1" t="s">
        <v>2924</v>
      </c>
      <c r="M241" s="1" t="s">
        <v>2924</v>
      </c>
      <c r="N241" s="1" t="s">
        <v>2924</v>
      </c>
    </row>
    <row r="242" spans="1:14" x14ac:dyDescent="0.25">
      <c r="A242" s="1" t="s">
        <v>4289</v>
      </c>
      <c r="B242" s="1" t="s">
        <v>4290</v>
      </c>
      <c r="C242" s="1" t="s">
        <v>4291</v>
      </c>
      <c r="D242" s="1" t="s">
        <v>4292</v>
      </c>
      <c r="E242" s="1" t="s">
        <v>2960</v>
      </c>
      <c r="F242" s="1" t="s">
        <v>4293</v>
      </c>
      <c r="G242" s="1" t="s">
        <v>2960</v>
      </c>
      <c r="H242" s="1" t="s">
        <v>4294</v>
      </c>
      <c r="I242" s="1" t="s">
        <v>2960</v>
      </c>
      <c r="J242" s="1" t="s">
        <v>2924</v>
      </c>
      <c r="K242" s="1" t="s">
        <v>2924</v>
      </c>
      <c r="L242" s="1" t="s">
        <v>2924</v>
      </c>
      <c r="M242" s="1" t="s">
        <v>2924</v>
      </c>
      <c r="N242" s="1" t="s">
        <v>2924</v>
      </c>
    </row>
    <row r="243" spans="1:14" x14ac:dyDescent="0.25">
      <c r="A243" s="1" t="s">
        <v>4295</v>
      </c>
      <c r="B243" s="1" t="s">
        <v>4296</v>
      </c>
      <c r="C243" s="1" t="s">
        <v>4297</v>
      </c>
      <c r="D243" s="1" t="s">
        <v>4298</v>
      </c>
      <c r="E243" s="1" t="s">
        <v>2960</v>
      </c>
      <c r="F243" s="1" t="s">
        <v>4299</v>
      </c>
      <c r="G243" s="1" t="s">
        <v>2960</v>
      </c>
      <c r="H243" s="1" t="s">
        <v>4300</v>
      </c>
      <c r="I243" s="1" t="s">
        <v>2960</v>
      </c>
      <c r="J243" s="1" t="s">
        <v>2924</v>
      </c>
      <c r="K243" s="1" t="s">
        <v>2924</v>
      </c>
      <c r="L243" s="1" t="s">
        <v>2924</v>
      </c>
      <c r="M243" s="1" t="s">
        <v>2924</v>
      </c>
      <c r="N243" s="1" t="s">
        <v>2924</v>
      </c>
    </row>
    <row r="244" spans="1:14" x14ac:dyDescent="0.25">
      <c r="A244" s="1" t="s">
        <v>4301</v>
      </c>
      <c r="B244" s="1" t="s">
        <v>4302</v>
      </c>
      <c r="C244" s="1" t="s">
        <v>4303</v>
      </c>
      <c r="D244" s="1" t="s">
        <v>4304</v>
      </c>
      <c r="E244" s="1" t="s">
        <v>2960</v>
      </c>
      <c r="F244" s="1" t="s">
        <v>4299</v>
      </c>
      <c r="G244" s="1" t="s">
        <v>2960</v>
      </c>
      <c r="H244" s="1" t="s">
        <v>4305</v>
      </c>
      <c r="I244" s="1" t="s">
        <v>2960</v>
      </c>
      <c r="J244" s="1" t="s">
        <v>2924</v>
      </c>
      <c r="K244" s="1" t="s">
        <v>2924</v>
      </c>
      <c r="L244" s="1" t="s">
        <v>2924</v>
      </c>
      <c r="M244" s="1" t="s">
        <v>2924</v>
      </c>
      <c r="N244" s="1" t="s">
        <v>2924</v>
      </c>
    </row>
    <row r="245" spans="1:14" x14ac:dyDescent="0.25">
      <c r="A245" s="1" t="s">
        <v>4306</v>
      </c>
      <c r="B245" s="1" t="s">
        <v>4307</v>
      </c>
      <c r="C245" s="1" t="s">
        <v>4308</v>
      </c>
      <c r="D245" s="1" t="s">
        <v>4309</v>
      </c>
      <c r="E245" s="1" t="s">
        <v>2960</v>
      </c>
      <c r="F245" s="1" t="s">
        <v>3893</v>
      </c>
      <c r="G245" s="1" t="s">
        <v>2960</v>
      </c>
      <c r="H245" s="1" t="s">
        <v>4310</v>
      </c>
      <c r="I245" s="1" t="s">
        <v>2960</v>
      </c>
      <c r="J245" s="1" t="s">
        <v>2924</v>
      </c>
      <c r="K245" s="1" t="s">
        <v>2924</v>
      </c>
      <c r="L245" s="1" t="s">
        <v>2924</v>
      </c>
      <c r="M245" s="1" t="s">
        <v>2924</v>
      </c>
      <c r="N245" s="1" t="s">
        <v>2924</v>
      </c>
    </row>
    <row r="246" spans="1:14" x14ac:dyDescent="0.25">
      <c r="A246" s="1" t="s">
        <v>4311</v>
      </c>
      <c r="B246" s="1" t="s">
        <v>4312</v>
      </c>
      <c r="C246" s="1" t="s">
        <v>4313</v>
      </c>
      <c r="D246" s="1" t="s">
        <v>4314</v>
      </c>
      <c r="E246" s="1" t="s">
        <v>2960</v>
      </c>
      <c r="F246" s="1" t="s">
        <v>3893</v>
      </c>
      <c r="G246" s="1" t="s">
        <v>2960</v>
      </c>
      <c r="H246" s="1" t="s">
        <v>4315</v>
      </c>
      <c r="I246" s="1" t="s">
        <v>2960</v>
      </c>
      <c r="J246" s="1" t="s">
        <v>2924</v>
      </c>
      <c r="K246" s="1" t="s">
        <v>2924</v>
      </c>
      <c r="L246" s="1" t="s">
        <v>2924</v>
      </c>
      <c r="M246" s="1" t="s">
        <v>2924</v>
      </c>
      <c r="N246" s="1" t="s">
        <v>2924</v>
      </c>
    </row>
    <row r="247" spans="1:14" x14ac:dyDescent="0.25">
      <c r="A247" s="1" t="s">
        <v>4316</v>
      </c>
      <c r="B247" s="1" t="s">
        <v>4317</v>
      </c>
      <c r="C247" s="1" t="s">
        <v>4318</v>
      </c>
      <c r="D247" s="1" t="s">
        <v>4319</v>
      </c>
      <c r="E247" s="1" t="s">
        <v>2960</v>
      </c>
      <c r="F247" s="1" t="s">
        <v>3887</v>
      </c>
      <c r="G247" s="1" t="s">
        <v>2960</v>
      </c>
      <c r="H247" s="1" t="s">
        <v>4320</v>
      </c>
      <c r="I247" s="1" t="s">
        <v>2960</v>
      </c>
      <c r="J247" s="1" t="s">
        <v>2924</v>
      </c>
      <c r="K247" s="1" t="s">
        <v>2924</v>
      </c>
      <c r="L247" s="1" t="s">
        <v>2924</v>
      </c>
      <c r="M247" s="1" t="s">
        <v>2924</v>
      </c>
      <c r="N247" s="1" t="s">
        <v>2924</v>
      </c>
    </row>
    <row r="248" spans="1:14" x14ac:dyDescent="0.25">
      <c r="A248" s="1" t="s">
        <v>4321</v>
      </c>
      <c r="B248" s="1" t="s">
        <v>4322</v>
      </c>
      <c r="C248" s="1" t="s">
        <v>4323</v>
      </c>
      <c r="D248" s="1" t="s">
        <v>4324</v>
      </c>
      <c r="E248" s="1" t="s">
        <v>2960</v>
      </c>
      <c r="F248" s="1" t="s">
        <v>4325</v>
      </c>
      <c r="G248" s="1" t="s">
        <v>2960</v>
      </c>
      <c r="H248" s="1" t="s">
        <v>4326</v>
      </c>
      <c r="I248" s="1" t="s">
        <v>2960</v>
      </c>
      <c r="J248" s="1" t="s">
        <v>2924</v>
      </c>
      <c r="K248" s="1" t="s">
        <v>2924</v>
      </c>
      <c r="L248" s="1" t="s">
        <v>2924</v>
      </c>
      <c r="M248" s="1" t="s">
        <v>2924</v>
      </c>
      <c r="N248" s="1" t="s">
        <v>2924</v>
      </c>
    </row>
    <row r="249" spans="1:14" x14ac:dyDescent="0.25">
      <c r="A249" s="1" t="s">
        <v>4327</v>
      </c>
      <c r="B249" s="1" t="s">
        <v>4328</v>
      </c>
      <c r="C249" s="1" t="s">
        <v>4329</v>
      </c>
      <c r="D249" s="1" t="s">
        <v>4330</v>
      </c>
      <c r="E249" s="1" t="s">
        <v>2960</v>
      </c>
      <c r="F249" s="1" t="s">
        <v>3875</v>
      </c>
      <c r="G249" s="1" t="s">
        <v>2960</v>
      </c>
      <c r="H249" s="1" t="s">
        <v>4331</v>
      </c>
      <c r="I249" s="1" t="s">
        <v>2960</v>
      </c>
      <c r="J249" s="1" t="s">
        <v>2924</v>
      </c>
      <c r="K249" s="1" t="s">
        <v>2924</v>
      </c>
      <c r="L249" s="1" t="s">
        <v>2924</v>
      </c>
      <c r="M249" s="1" t="s">
        <v>2924</v>
      </c>
      <c r="N249" s="1" t="s">
        <v>2924</v>
      </c>
    </row>
    <row r="250" spans="1:14" x14ac:dyDescent="0.25">
      <c r="A250" s="1" t="s">
        <v>4332</v>
      </c>
      <c r="B250" s="1" t="s">
        <v>4333</v>
      </c>
      <c r="C250" s="1" t="s">
        <v>4334</v>
      </c>
      <c r="D250" s="1" t="s">
        <v>4335</v>
      </c>
      <c r="E250" s="1" t="s">
        <v>2960</v>
      </c>
      <c r="F250" s="1" t="s">
        <v>4336</v>
      </c>
      <c r="G250" s="1" t="s">
        <v>2960</v>
      </c>
      <c r="H250" s="1" t="s">
        <v>4337</v>
      </c>
      <c r="I250" s="1" t="s">
        <v>2960</v>
      </c>
      <c r="J250" s="1" t="s">
        <v>2924</v>
      </c>
      <c r="K250" s="1" t="s">
        <v>2924</v>
      </c>
      <c r="L250" s="1" t="s">
        <v>2924</v>
      </c>
      <c r="M250" s="1" t="s">
        <v>2924</v>
      </c>
      <c r="N250" s="1" t="s">
        <v>2924</v>
      </c>
    </row>
    <row r="251" spans="1:14" x14ac:dyDescent="0.25">
      <c r="A251" s="1" t="s">
        <v>4338</v>
      </c>
      <c r="B251" s="1" t="s">
        <v>4339</v>
      </c>
      <c r="C251" s="1" t="s">
        <v>4340</v>
      </c>
      <c r="D251" s="1" t="s">
        <v>4341</v>
      </c>
      <c r="E251" s="1" t="s">
        <v>2960</v>
      </c>
      <c r="F251" s="1" t="s">
        <v>4342</v>
      </c>
      <c r="G251" s="1" t="s">
        <v>2960</v>
      </c>
      <c r="H251" s="1" t="s">
        <v>4343</v>
      </c>
      <c r="I251" s="1" t="s">
        <v>2960</v>
      </c>
      <c r="J251" s="1" t="s">
        <v>2924</v>
      </c>
      <c r="K251" s="1" t="s">
        <v>2924</v>
      </c>
      <c r="L251" s="1" t="s">
        <v>2924</v>
      </c>
      <c r="M251" s="1" t="s">
        <v>2924</v>
      </c>
      <c r="N251" s="1" t="s">
        <v>2924</v>
      </c>
    </row>
    <row r="252" spans="1:14" x14ac:dyDescent="0.25">
      <c r="A252" s="1" t="s">
        <v>4344</v>
      </c>
      <c r="B252" s="1" t="s">
        <v>4345</v>
      </c>
      <c r="C252" s="1" t="s">
        <v>4346</v>
      </c>
      <c r="D252" s="1" t="s">
        <v>4347</v>
      </c>
      <c r="E252" s="1" t="s">
        <v>2960</v>
      </c>
      <c r="F252" s="1" t="s">
        <v>4348</v>
      </c>
      <c r="G252" s="1" t="s">
        <v>2960</v>
      </c>
      <c r="H252" s="1" t="s">
        <v>4349</v>
      </c>
      <c r="I252" s="1" t="s">
        <v>2960</v>
      </c>
      <c r="J252" s="1" t="s">
        <v>2924</v>
      </c>
      <c r="K252" s="1" t="s">
        <v>2924</v>
      </c>
      <c r="L252" s="1" t="s">
        <v>2924</v>
      </c>
      <c r="M252" s="1" t="s">
        <v>2924</v>
      </c>
      <c r="N252" s="1" t="s">
        <v>2924</v>
      </c>
    </row>
    <row r="253" spans="1:14" x14ac:dyDescent="0.25">
      <c r="A253" s="1" t="s">
        <v>4350</v>
      </c>
      <c r="B253" s="1" t="s">
        <v>4351</v>
      </c>
      <c r="C253" s="1" t="s">
        <v>4352</v>
      </c>
      <c r="D253" s="1" t="s">
        <v>4353</v>
      </c>
      <c r="E253" s="1" t="s">
        <v>2960</v>
      </c>
      <c r="F253" s="1" t="s">
        <v>4354</v>
      </c>
      <c r="G253" s="1" t="s">
        <v>2960</v>
      </c>
      <c r="H253" s="1" t="s">
        <v>4355</v>
      </c>
      <c r="I253" s="1" t="s">
        <v>2960</v>
      </c>
      <c r="J253" s="1" t="s">
        <v>2924</v>
      </c>
      <c r="K253" s="1" t="s">
        <v>2924</v>
      </c>
      <c r="L253" s="1" t="s">
        <v>2924</v>
      </c>
      <c r="M253" s="1" t="s">
        <v>2924</v>
      </c>
      <c r="N253" s="1" t="s">
        <v>2924</v>
      </c>
    </row>
    <row r="254" spans="1:14" x14ac:dyDescent="0.25">
      <c r="A254" s="1" t="s">
        <v>4356</v>
      </c>
      <c r="B254" s="1" t="s">
        <v>4357</v>
      </c>
      <c r="C254" s="1" t="s">
        <v>4358</v>
      </c>
      <c r="D254" s="1" t="s">
        <v>4359</v>
      </c>
      <c r="E254" s="1" t="s">
        <v>2960</v>
      </c>
      <c r="F254" s="1" t="s">
        <v>4360</v>
      </c>
      <c r="G254" s="1" t="s">
        <v>2960</v>
      </c>
      <c r="H254" s="1" t="s">
        <v>4361</v>
      </c>
      <c r="I254" s="1" t="s">
        <v>2960</v>
      </c>
      <c r="J254" s="1" t="s">
        <v>2924</v>
      </c>
      <c r="K254" s="1" t="s">
        <v>2924</v>
      </c>
      <c r="L254" s="1" t="s">
        <v>2924</v>
      </c>
      <c r="M254" s="1" t="s">
        <v>2924</v>
      </c>
      <c r="N254" s="1" t="s">
        <v>2924</v>
      </c>
    </row>
    <row r="255" spans="1:14" x14ac:dyDescent="0.25">
      <c r="A255" s="1" t="s">
        <v>4362</v>
      </c>
      <c r="B255" s="1" t="s">
        <v>4363</v>
      </c>
      <c r="C255" s="1" t="s">
        <v>4364</v>
      </c>
      <c r="D255" s="1" t="s">
        <v>4365</v>
      </c>
      <c r="E255" s="1" t="s">
        <v>2960</v>
      </c>
      <c r="F255" s="1" t="s">
        <v>4366</v>
      </c>
      <c r="G255" s="1" t="s">
        <v>2960</v>
      </c>
      <c r="H255" s="1" t="s">
        <v>4367</v>
      </c>
      <c r="I255" s="1" t="s">
        <v>2960</v>
      </c>
      <c r="J255" s="1" t="s">
        <v>2924</v>
      </c>
      <c r="K255" s="1" t="s">
        <v>2924</v>
      </c>
      <c r="L255" s="1" t="s">
        <v>2924</v>
      </c>
      <c r="M255" s="1" t="s">
        <v>2924</v>
      </c>
      <c r="N255" s="1" t="s">
        <v>2924</v>
      </c>
    </row>
    <row r="256" spans="1:14" x14ac:dyDescent="0.25">
      <c r="A256" s="1" t="s">
        <v>4368</v>
      </c>
      <c r="B256" s="1" t="s">
        <v>4369</v>
      </c>
      <c r="C256" s="1" t="s">
        <v>4370</v>
      </c>
      <c r="D256" s="1" t="s">
        <v>4371</v>
      </c>
      <c r="E256" s="1" t="s">
        <v>2960</v>
      </c>
      <c r="F256" s="1" t="s">
        <v>3502</v>
      </c>
      <c r="G256" s="1" t="s">
        <v>2960</v>
      </c>
      <c r="H256" s="1" t="s">
        <v>4372</v>
      </c>
      <c r="I256" s="1" t="s">
        <v>2960</v>
      </c>
      <c r="J256" s="1" t="s">
        <v>2924</v>
      </c>
      <c r="K256" s="1" t="s">
        <v>2924</v>
      </c>
      <c r="L256" s="1" t="s">
        <v>2924</v>
      </c>
      <c r="M256" s="1" t="s">
        <v>2924</v>
      </c>
      <c r="N256" s="1" t="s">
        <v>2924</v>
      </c>
    </row>
    <row r="257" spans="1:14" x14ac:dyDescent="0.25">
      <c r="A257" s="1" t="s">
        <v>4373</v>
      </c>
      <c r="B257" s="1" t="s">
        <v>4374</v>
      </c>
      <c r="C257" s="1" t="s">
        <v>4375</v>
      </c>
      <c r="D257" s="1" t="s">
        <v>4376</v>
      </c>
      <c r="E257" s="1" t="s">
        <v>2960</v>
      </c>
      <c r="F257" s="1" t="s">
        <v>4038</v>
      </c>
      <c r="G257" s="1" t="s">
        <v>2960</v>
      </c>
      <c r="H257" s="1" t="s">
        <v>4377</v>
      </c>
      <c r="I257" s="1" t="s">
        <v>2960</v>
      </c>
      <c r="J257" s="1" t="s">
        <v>2924</v>
      </c>
      <c r="K257" s="1" t="s">
        <v>2924</v>
      </c>
      <c r="L257" s="1" t="s">
        <v>2924</v>
      </c>
      <c r="M257" s="1" t="s">
        <v>2924</v>
      </c>
      <c r="N257" s="1" t="s">
        <v>2924</v>
      </c>
    </row>
    <row r="258" spans="1:14" x14ac:dyDescent="0.25">
      <c r="A258" s="1" t="s">
        <v>4378</v>
      </c>
      <c r="B258" s="1" t="s">
        <v>4379</v>
      </c>
      <c r="C258" s="1" t="s">
        <v>4380</v>
      </c>
      <c r="D258" s="1" t="s">
        <v>4381</v>
      </c>
      <c r="E258" s="1" t="s">
        <v>2960</v>
      </c>
      <c r="F258" s="1" t="s">
        <v>3347</v>
      </c>
      <c r="G258" s="1" t="s">
        <v>2960</v>
      </c>
      <c r="H258" s="1" t="s">
        <v>4382</v>
      </c>
      <c r="I258" s="1" t="s">
        <v>2960</v>
      </c>
      <c r="J258" s="1" t="s">
        <v>2924</v>
      </c>
      <c r="K258" s="1" t="s">
        <v>2924</v>
      </c>
      <c r="L258" s="1" t="s">
        <v>2924</v>
      </c>
      <c r="M258" s="1" t="s">
        <v>2924</v>
      </c>
      <c r="N258" s="1" t="s">
        <v>2924</v>
      </c>
    </row>
    <row r="259" spans="1:14" x14ac:dyDescent="0.25">
      <c r="A259" s="1" t="s">
        <v>4383</v>
      </c>
      <c r="B259" s="1" t="s">
        <v>4384</v>
      </c>
      <c r="C259" s="1" t="s">
        <v>4385</v>
      </c>
      <c r="D259" s="1" t="s">
        <v>4386</v>
      </c>
      <c r="E259" s="1" t="s">
        <v>2960</v>
      </c>
      <c r="F259" s="1" t="s">
        <v>3823</v>
      </c>
      <c r="G259" s="1" t="s">
        <v>2960</v>
      </c>
      <c r="H259" s="1" t="s">
        <v>4387</v>
      </c>
      <c r="I259" s="1" t="s">
        <v>2960</v>
      </c>
      <c r="J259" s="1" t="s">
        <v>2924</v>
      </c>
      <c r="K259" s="1" t="s">
        <v>2924</v>
      </c>
      <c r="L259" s="1" t="s">
        <v>2924</v>
      </c>
      <c r="M259" s="1" t="s">
        <v>2924</v>
      </c>
      <c r="N259" s="1" t="s">
        <v>2924</v>
      </c>
    </row>
    <row r="260" spans="1:14" x14ac:dyDescent="0.25">
      <c r="A260" s="1" t="s">
        <v>4388</v>
      </c>
      <c r="B260" s="1" t="s">
        <v>4389</v>
      </c>
      <c r="C260" s="1" t="s">
        <v>4390</v>
      </c>
      <c r="D260" s="1" t="s">
        <v>4391</v>
      </c>
      <c r="E260" s="1" t="s">
        <v>2960</v>
      </c>
      <c r="F260" s="1" t="s">
        <v>4392</v>
      </c>
      <c r="G260" s="1" t="s">
        <v>2960</v>
      </c>
      <c r="H260" s="1" t="s">
        <v>4393</v>
      </c>
      <c r="I260" s="1" t="s">
        <v>2960</v>
      </c>
      <c r="J260" s="1" t="s">
        <v>2924</v>
      </c>
      <c r="K260" s="1" t="s">
        <v>2924</v>
      </c>
      <c r="L260" s="1" t="s">
        <v>2924</v>
      </c>
      <c r="M260" s="1" t="s">
        <v>2924</v>
      </c>
      <c r="N260" s="1" t="s">
        <v>2924</v>
      </c>
    </row>
    <row r="261" spans="1:14" x14ac:dyDescent="0.25">
      <c r="A261" s="1" t="s">
        <v>4394</v>
      </c>
      <c r="B261" s="1" t="s">
        <v>4395</v>
      </c>
      <c r="C261" s="1" t="s">
        <v>4396</v>
      </c>
      <c r="D261" s="1" t="s">
        <v>4397</v>
      </c>
      <c r="E261" s="1" t="s">
        <v>2960</v>
      </c>
      <c r="F261" s="1" t="s">
        <v>4398</v>
      </c>
      <c r="G261" s="1" t="s">
        <v>2960</v>
      </c>
      <c r="H261" s="1" t="s">
        <v>4399</v>
      </c>
      <c r="I261" s="1" t="s">
        <v>2960</v>
      </c>
      <c r="J261" s="1" t="s">
        <v>2924</v>
      </c>
      <c r="K261" s="1" t="s">
        <v>2924</v>
      </c>
      <c r="L261" s="1" t="s">
        <v>2924</v>
      </c>
      <c r="M261" s="1" t="s">
        <v>2924</v>
      </c>
      <c r="N261" s="1" t="s">
        <v>2924</v>
      </c>
    </row>
    <row r="262" spans="1:14" x14ac:dyDescent="0.25">
      <c r="A262" s="1" t="s">
        <v>4400</v>
      </c>
      <c r="B262" s="1" t="s">
        <v>4401</v>
      </c>
      <c r="C262" s="1" t="s">
        <v>4402</v>
      </c>
      <c r="D262" s="1" t="s">
        <v>4403</v>
      </c>
      <c r="E262" s="1" t="s">
        <v>2960</v>
      </c>
      <c r="F262" s="1" t="s">
        <v>3115</v>
      </c>
      <c r="G262" s="1" t="s">
        <v>2960</v>
      </c>
      <c r="H262" s="1" t="s">
        <v>4404</v>
      </c>
      <c r="I262" s="1" t="s">
        <v>2960</v>
      </c>
      <c r="J262" s="1" t="s">
        <v>2924</v>
      </c>
      <c r="K262" s="1" t="s">
        <v>2924</v>
      </c>
      <c r="L262" s="1" t="s">
        <v>2924</v>
      </c>
      <c r="M262" s="1" t="s">
        <v>2924</v>
      </c>
      <c r="N262" s="1" t="s">
        <v>2924</v>
      </c>
    </row>
    <row r="263" spans="1:14" x14ac:dyDescent="0.25">
      <c r="A263" s="1" t="s">
        <v>4405</v>
      </c>
      <c r="B263" s="1" t="s">
        <v>4406</v>
      </c>
      <c r="C263" s="1" t="s">
        <v>4407</v>
      </c>
      <c r="D263" s="1" t="s">
        <v>4408</v>
      </c>
      <c r="E263" s="1" t="s">
        <v>2960</v>
      </c>
      <c r="F263" s="1" t="s">
        <v>4409</v>
      </c>
      <c r="G263" s="1" t="s">
        <v>2960</v>
      </c>
      <c r="H263" s="1" t="s">
        <v>4410</v>
      </c>
      <c r="I263" s="1" t="s">
        <v>2960</v>
      </c>
      <c r="J263" s="1" t="s">
        <v>2924</v>
      </c>
      <c r="K263" s="1" t="s">
        <v>2924</v>
      </c>
      <c r="L263" s="1" t="s">
        <v>2924</v>
      </c>
      <c r="M263" s="1" t="s">
        <v>2924</v>
      </c>
      <c r="N263" s="1" t="s">
        <v>2924</v>
      </c>
    </row>
    <row r="264" spans="1:14" x14ac:dyDescent="0.25">
      <c r="A264" s="1" t="s">
        <v>4411</v>
      </c>
      <c r="B264" s="1" t="s">
        <v>4412</v>
      </c>
      <c r="C264" s="1" t="s">
        <v>4413</v>
      </c>
      <c r="D264" s="1" t="s">
        <v>4414</v>
      </c>
      <c r="E264" s="1" t="s">
        <v>2960</v>
      </c>
      <c r="F264" s="1" t="s">
        <v>4415</v>
      </c>
      <c r="G264" s="1" t="s">
        <v>2960</v>
      </c>
      <c r="H264" s="1" t="s">
        <v>4416</v>
      </c>
      <c r="I264" s="1" t="s">
        <v>2960</v>
      </c>
      <c r="J264" s="1" t="s">
        <v>2924</v>
      </c>
      <c r="K264" s="1" t="s">
        <v>2924</v>
      </c>
      <c r="L264" s="1" t="s">
        <v>2924</v>
      </c>
      <c r="M264" s="1" t="s">
        <v>2924</v>
      </c>
      <c r="N264" s="1" t="s">
        <v>2924</v>
      </c>
    </row>
    <row r="265" spans="1:14" x14ac:dyDescent="0.25">
      <c r="A265" s="1" t="s">
        <v>4417</v>
      </c>
      <c r="B265" s="1" t="s">
        <v>4418</v>
      </c>
      <c r="C265" s="1" t="s">
        <v>4419</v>
      </c>
      <c r="D265" s="1" t="s">
        <v>4420</v>
      </c>
      <c r="E265" s="1" t="s">
        <v>2960</v>
      </c>
      <c r="F265" s="1" t="s">
        <v>4421</v>
      </c>
      <c r="G265" s="1" t="s">
        <v>2960</v>
      </c>
      <c r="H265" s="1" t="s">
        <v>4422</v>
      </c>
      <c r="I265" s="1" t="s">
        <v>2960</v>
      </c>
      <c r="J265" s="1" t="s">
        <v>2924</v>
      </c>
      <c r="K265" s="1" t="s">
        <v>2924</v>
      </c>
      <c r="L265" s="1" t="s">
        <v>2924</v>
      </c>
      <c r="M265" s="1" t="s">
        <v>2924</v>
      </c>
      <c r="N265" s="1" t="s">
        <v>2924</v>
      </c>
    </row>
    <row r="266" spans="1:14" x14ac:dyDescent="0.25">
      <c r="A266" s="1" t="s">
        <v>4423</v>
      </c>
      <c r="B266" s="1" t="s">
        <v>4424</v>
      </c>
      <c r="C266" s="1" t="s">
        <v>4425</v>
      </c>
      <c r="D266" s="1" t="s">
        <v>4426</v>
      </c>
      <c r="E266" s="1" t="s">
        <v>2960</v>
      </c>
      <c r="F266" s="1" t="s">
        <v>4427</v>
      </c>
      <c r="G266" s="1" t="s">
        <v>2960</v>
      </c>
      <c r="H266" s="1" t="s">
        <v>4428</v>
      </c>
      <c r="I266" s="1" t="s">
        <v>2960</v>
      </c>
      <c r="J266" s="1" t="s">
        <v>2924</v>
      </c>
      <c r="K266" s="1" t="s">
        <v>2924</v>
      </c>
      <c r="L266" s="1" t="s">
        <v>2924</v>
      </c>
      <c r="M266" s="1" t="s">
        <v>2924</v>
      </c>
      <c r="N266" s="1" t="s">
        <v>2924</v>
      </c>
    </row>
    <row r="267" spans="1:14" x14ac:dyDescent="0.25">
      <c r="A267" s="1" t="s">
        <v>4429</v>
      </c>
      <c r="B267" s="1" t="s">
        <v>4430</v>
      </c>
      <c r="C267" s="1" t="s">
        <v>4431</v>
      </c>
      <c r="D267" s="1" t="s">
        <v>4432</v>
      </c>
      <c r="E267" s="1" t="s">
        <v>2960</v>
      </c>
      <c r="F267" s="1" t="s">
        <v>4433</v>
      </c>
      <c r="G267" s="1" t="s">
        <v>2960</v>
      </c>
      <c r="H267" s="1" t="s">
        <v>4434</v>
      </c>
      <c r="I267" s="1" t="s">
        <v>2960</v>
      </c>
      <c r="J267" s="1" t="s">
        <v>2924</v>
      </c>
      <c r="K267" s="1" t="s">
        <v>2924</v>
      </c>
      <c r="L267" s="1" t="s">
        <v>2924</v>
      </c>
      <c r="M267" s="1" t="s">
        <v>2924</v>
      </c>
      <c r="N267" s="1" t="s">
        <v>2924</v>
      </c>
    </row>
    <row r="268" spans="1:14" x14ac:dyDescent="0.25">
      <c r="A268" s="1" t="s">
        <v>4435</v>
      </c>
      <c r="B268" s="1" t="s">
        <v>4436</v>
      </c>
      <c r="C268" s="1" t="s">
        <v>4437</v>
      </c>
      <c r="D268" s="1" t="s">
        <v>4438</v>
      </c>
      <c r="E268" s="1" t="s">
        <v>2960</v>
      </c>
      <c r="F268" s="1" t="s">
        <v>4439</v>
      </c>
      <c r="G268" s="1" t="s">
        <v>2960</v>
      </c>
      <c r="H268" s="1" t="s">
        <v>4440</v>
      </c>
      <c r="I268" s="1" t="s">
        <v>2960</v>
      </c>
      <c r="J268" s="1" t="s">
        <v>2924</v>
      </c>
      <c r="K268" s="1" t="s">
        <v>2924</v>
      </c>
      <c r="L268" s="1" t="s">
        <v>2924</v>
      </c>
      <c r="M268" s="1" t="s">
        <v>2924</v>
      </c>
      <c r="N268" s="1" t="s">
        <v>2924</v>
      </c>
    </row>
    <row r="269" spans="1:14" x14ac:dyDescent="0.25">
      <c r="A269" s="1" t="s">
        <v>4441</v>
      </c>
      <c r="B269" s="1" t="s">
        <v>4442</v>
      </c>
      <c r="C269" s="1" t="s">
        <v>4443</v>
      </c>
      <c r="D269" s="1" t="s">
        <v>4444</v>
      </c>
      <c r="E269" s="1" t="s">
        <v>2960</v>
      </c>
      <c r="F269" s="1" t="s">
        <v>4445</v>
      </c>
      <c r="G269" s="1" t="s">
        <v>2960</v>
      </c>
      <c r="H269" s="1" t="s">
        <v>4446</v>
      </c>
      <c r="I269" s="1" t="s">
        <v>2960</v>
      </c>
      <c r="J269" s="1" t="s">
        <v>2924</v>
      </c>
      <c r="K269" s="1" t="s">
        <v>2924</v>
      </c>
      <c r="L269" s="1" t="s">
        <v>2924</v>
      </c>
      <c r="M269" s="1" t="s">
        <v>2924</v>
      </c>
      <c r="N269" s="1" t="s">
        <v>2924</v>
      </c>
    </row>
    <row r="270" spans="1:14" x14ac:dyDescent="0.25">
      <c r="A270" s="1" t="s">
        <v>4447</v>
      </c>
      <c r="B270" s="1" t="s">
        <v>4448</v>
      </c>
      <c r="C270" s="1" t="s">
        <v>4449</v>
      </c>
      <c r="D270" s="1" t="s">
        <v>4450</v>
      </c>
      <c r="E270" s="1" t="s">
        <v>2960</v>
      </c>
      <c r="F270" s="1" t="s">
        <v>4451</v>
      </c>
      <c r="G270" s="1" t="s">
        <v>2960</v>
      </c>
      <c r="H270" s="1" t="s">
        <v>4452</v>
      </c>
      <c r="I270" s="1" t="s">
        <v>2960</v>
      </c>
      <c r="J270" s="1" t="s">
        <v>2924</v>
      </c>
      <c r="K270" s="1" t="s">
        <v>2924</v>
      </c>
      <c r="L270" s="1" t="s">
        <v>2924</v>
      </c>
      <c r="M270" s="1" t="s">
        <v>2924</v>
      </c>
      <c r="N270" s="1" t="s">
        <v>2924</v>
      </c>
    </row>
    <row r="271" spans="1:14" x14ac:dyDescent="0.25">
      <c r="A271" s="1" t="s">
        <v>4453</v>
      </c>
      <c r="B271" s="1" t="s">
        <v>4454</v>
      </c>
      <c r="C271" s="1" t="s">
        <v>4455</v>
      </c>
      <c r="D271" s="1" t="s">
        <v>4456</v>
      </c>
      <c r="E271" s="1" t="s">
        <v>2960</v>
      </c>
      <c r="F271" s="1" t="s">
        <v>4457</v>
      </c>
      <c r="G271" s="1" t="s">
        <v>2960</v>
      </c>
      <c r="H271" s="1" t="s">
        <v>4458</v>
      </c>
      <c r="I271" s="1" t="s">
        <v>2960</v>
      </c>
      <c r="J271" s="1" t="s">
        <v>2924</v>
      </c>
      <c r="K271" s="1" t="s">
        <v>2924</v>
      </c>
      <c r="L271" s="1" t="s">
        <v>2924</v>
      </c>
      <c r="M271" s="1" t="s">
        <v>2924</v>
      </c>
      <c r="N271" s="1" t="s">
        <v>2924</v>
      </c>
    </row>
    <row r="272" spans="1:14" x14ac:dyDescent="0.25">
      <c r="A272" s="1" t="s">
        <v>4459</v>
      </c>
      <c r="B272" s="1" t="s">
        <v>4460</v>
      </c>
      <c r="C272" s="1" t="s">
        <v>4461</v>
      </c>
      <c r="D272" s="1" t="s">
        <v>4462</v>
      </c>
      <c r="E272" s="1" t="s">
        <v>2960</v>
      </c>
      <c r="F272" s="1" t="s">
        <v>3383</v>
      </c>
      <c r="G272" s="1" t="s">
        <v>2960</v>
      </c>
      <c r="H272" s="1" t="s">
        <v>4463</v>
      </c>
      <c r="I272" s="1" t="s">
        <v>2960</v>
      </c>
      <c r="J272" s="1" t="s">
        <v>2924</v>
      </c>
      <c r="K272" s="1" t="s">
        <v>2924</v>
      </c>
      <c r="L272" s="1" t="s">
        <v>2924</v>
      </c>
      <c r="M272" s="1" t="s">
        <v>2924</v>
      </c>
      <c r="N272" s="1" t="s">
        <v>2924</v>
      </c>
    </row>
    <row r="273" spans="1:14" x14ac:dyDescent="0.25">
      <c r="A273" s="1" t="s">
        <v>4464</v>
      </c>
      <c r="B273" s="1" t="s">
        <v>4465</v>
      </c>
      <c r="C273" s="1" t="s">
        <v>4466</v>
      </c>
      <c r="D273" s="1" t="s">
        <v>4467</v>
      </c>
      <c r="E273" s="1" t="s">
        <v>2960</v>
      </c>
      <c r="F273" s="1" t="s">
        <v>3461</v>
      </c>
      <c r="G273" s="1" t="s">
        <v>2960</v>
      </c>
      <c r="H273" s="1" t="s">
        <v>4468</v>
      </c>
      <c r="I273" s="1" t="s">
        <v>2960</v>
      </c>
      <c r="J273" s="1" t="s">
        <v>2924</v>
      </c>
      <c r="K273" s="1" t="s">
        <v>2924</v>
      </c>
      <c r="L273" s="1" t="s">
        <v>2924</v>
      </c>
      <c r="M273" s="1" t="s">
        <v>2924</v>
      </c>
      <c r="N273" s="1" t="s">
        <v>2924</v>
      </c>
    </row>
    <row r="274" spans="1:14" x14ac:dyDescent="0.25">
      <c r="A274" s="1" t="s">
        <v>4469</v>
      </c>
      <c r="B274" s="1" t="s">
        <v>4470</v>
      </c>
      <c r="C274" s="1" t="s">
        <v>4471</v>
      </c>
      <c r="D274" s="1" t="s">
        <v>4472</v>
      </c>
      <c r="E274" s="1" t="s">
        <v>2960</v>
      </c>
      <c r="F274" s="1" t="s">
        <v>4473</v>
      </c>
      <c r="G274" s="1" t="s">
        <v>2960</v>
      </c>
      <c r="H274" s="1" t="s">
        <v>4474</v>
      </c>
      <c r="I274" s="1" t="s">
        <v>2960</v>
      </c>
      <c r="J274" s="1" t="s">
        <v>2924</v>
      </c>
      <c r="K274" s="1" t="s">
        <v>2924</v>
      </c>
      <c r="L274" s="1" t="s">
        <v>2924</v>
      </c>
      <c r="M274" s="1" t="s">
        <v>2924</v>
      </c>
      <c r="N274" s="1" t="s">
        <v>2924</v>
      </c>
    </row>
    <row r="275" spans="1:14" x14ac:dyDescent="0.25">
      <c r="A275" s="1" t="s">
        <v>4475</v>
      </c>
      <c r="B275" s="1" t="s">
        <v>4476</v>
      </c>
      <c r="C275" s="1" t="s">
        <v>4477</v>
      </c>
      <c r="D275" s="1" t="s">
        <v>4478</v>
      </c>
      <c r="E275" s="1" t="s">
        <v>2960</v>
      </c>
      <c r="F275" s="1" t="s">
        <v>4479</v>
      </c>
      <c r="G275" s="1" t="s">
        <v>2960</v>
      </c>
      <c r="H275" s="1" t="s">
        <v>4480</v>
      </c>
      <c r="I275" s="1" t="s">
        <v>2960</v>
      </c>
      <c r="J275" s="1" t="s">
        <v>2924</v>
      </c>
      <c r="K275" s="1" t="s">
        <v>2924</v>
      </c>
      <c r="L275" s="1" t="s">
        <v>2924</v>
      </c>
      <c r="M275" s="1" t="s">
        <v>2924</v>
      </c>
      <c r="N275" s="1" t="s">
        <v>2924</v>
      </c>
    </row>
    <row r="276" spans="1:14" x14ac:dyDescent="0.25">
      <c r="A276" s="1" t="s">
        <v>4481</v>
      </c>
      <c r="B276" s="1" t="s">
        <v>4482</v>
      </c>
      <c r="C276" s="1" t="s">
        <v>4483</v>
      </c>
      <c r="D276" s="1" t="s">
        <v>4484</v>
      </c>
      <c r="E276" s="1" t="s">
        <v>2960</v>
      </c>
      <c r="F276" s="1" t="s">
        <v>3817</v>
      </c>
      <c r="G276" s="1" t="s">
        <v>2960</v>
      </c>
      <c r="H276" s="1" t="s">
        <v>4485</v>
      </c>
      <c r="I276" s="1" t="s">
        <v>2960</v>
      </c>
      <c r="J276" s="1" t="s">
        <v>2924</v>
      </c>
      <c r="K276" s="1" t="s">
        <v>2924</v>
      </c>
      <c r="L276" s="1" t="s">
        <v>2924</v>
      </c>
      <c r="M276" s="1" t="s">
        <v>2924</v>
      </c>
      <c r="N276" s="1" t="s">
        <v>2924</v>
      </c>
    </row>
    <row r="277" spans="1:14" x14ac:dyDescent="0.25">
      <c r="A277" s="1" t="s">
        <v>4486</v>
      </c>
      <c r="B277" s="1" t="s">
        <v>4487</v>
      </c>
      <c r="C277" s="1" t="s">
        <v>4488</v>
      </c>
      <c r="D277" s="1" t="s">
        <v>4489</v>
      </c>
      <c r="E277" s="1" t="s">
        <v>2960</v>
      </c>
      <c r="F277" s="1" t="s">
        <v>4490</v>
      </c>
      <c r="G277" s="1" t="s">
        <v>2960</v>
      </c>
      <c r="H277" s="1" t="s">
        <v>4491</v>
      </c>
      <c r="I277" s="1" t="s">
        <v>2960</v>
      </c>
      <c r="J277" s="1" t="s">
        <v>2924</v>
      </c>
      <c r="K277" s="1" t="s">
        <v>2924</v>
      </c>
      <c r="L277" s="1" t="s">
        <v>2924</v>
      </c>
      <c r="M277" s="1" t="s">
        <v>2924</v>
      </c>
      <c r="N277" s="1" t="s">
        <v>2924</v>
      </c>
    </row>
    <row r="278" spans="1:14" x14ac:dyDescent="0.25">
      <c r="A278" s="1" t="s">
        <v>4492</v>
      </c>
      <c r="B278" s="1" t="s">
        <v>4493</v>
      </c>
      <c r="C278" s="1" t="s">
        <v>4494</v>
      </c>
      <c r="D278" s="1" t="s">
        <v>4495</v>
      </c>
      <c r="E278" s="1" t="s">
        <v>2960</v>
      </c>
      <c r="F278" s="1" t="s">
        <v>4166</v>
      </c>
      <c r="G278" s="1" t="s">
        <v>2960</v>
      </c>
      <c r="H278" s="1" t="s">
        <v>4496</v>
      </c>
      <c r="I278" s="1" t="s">
        <v>2960</v>
      </c>
      <c r="J278" s="1" t="s">
        <v>2924</v>
      </c>
      <c r="K278" s="1" t="s">
        <v>2924</v>
      </c>
      <c r="L278" s="1" t="s">
        <v>2924</v>
      </c>
      <c r="M278" s="1" t="s">
        <v>2924</v>
      </c>
      <c r="N278" s="1" t="s">
        <v>2924</v>
      </c>
    </row>
    <row r="279" spans="1:14" x14ac:dyDescent="0.25">
      <c r="A279" s="1" t="s">
        <v>4497</v>
      </c>
      <c r="B279" s="1" t="s">
        <v>4498</v>
      </c>
      <c r="C279" s="1" t="s">
        <v>4499</v>
      </c>
      <c r="D279" s="1" t="s">
        <v>4500</v>
      </c>
      <c r="E279" s="1" t="s">
        <v>2960</v>
      </c>
      <c r="F279" s="1" t="s">
        <v>4501</v>
      </c>
      <c r="G279" s="1" t="s">
        <v>2960</v>
      </c>
      <c r="H279" s="1" t="s">
        <v>4502</v>
      </c>
      <c r="I279" s="1" t="s">
        <v>2960</v>
      </c>
      <c r="J279" s="1" t="s">
        <v>2924</v>
      </c>
      <c r="K279" s="1" t="s">
        <v>2924</v>
      </c>
      <c r="L279" s="1" t="s">
        <v>2924</v>
      </c>
      <c r="M279" s="1" t="s">
        <v>2924</v>
      </c>
      <c r="N279" s="1" t="s">
        <v>2924</v>
      </c>
    </row>
    <row r="280" spans="1:14" x14ac:dyDescent="0.25">
      <c r="A280" s="1" t="s">
        <v>4503</v>
      </c>
      <c r="B280" s="1" t="s">
        <v>4504</v>
      </c>
      <c r="C280" s="1" t="s">
        <v>4505</v>
      </c>
      <c r="D280" s="1" t="s">
        <v>4506</v>
      </c>
      <c r="E280" s="1" t="s">
        <v>2960</v>
      </c>
      <c r="F280" s="1" t="s">
        <v>3694</v>
      </c>
      <c r="G280" s="1" t="s">
        <v>2960</v>
      </c>
      <c r="H280" s="1" t="s">
        <v>4507</v>
      </c>
      <c r="I280" s="1" t="s">
        <v>2960</v>
      </c>
      <c r="J280" s="1" t="s">
        <v>2924</v>
      </c>
      <c r="K280" s="1" t="s">
        <v>2924</v>
      </c>
      <c r="L280" s="1" t="s">
        <v>2924</v>
      </c>
      <c r="M280" s="1" t="s">
        <v>2924</v>
      </c>
      <c r="N280" s="1" t="s">
        <v>2924</v>
      </c>
    </row>
    <row r="281" spans="1:14" x14ac:dyDescent="0.25">
      <c r="A281" s="1" t="s">
        <v>4508</v>
      </c>
      <c r="B281" s="1" t="s">
        <v>4509</v>
      </c>
      <c r="C281" s="1" t="s">
        <v>4510</v>
      </c>
      <c r="D281" s="1" t="s">
        <v>4511</v>
      </c>
      <c r="E281" s="1" t="s">
        <v>2960</v>
      </c>
      <c r="F281" s="1" t="s">
        <v>4512</v>
      </c>
      <c r="G281" s="1" t="s">
        <v>2960</v>
      </c>
      <c r="H281" s="1" t="s">
        <v>4513</v>
      </c>
      <c r="I281" s="1" t="s">
        <v>2960</v>
      </c>
      <c r="J281" s="1" t="s">
        <v>2924</v>
      </c>
      <c r="K281" s="1" t="s">
        <v>2924</v>
      </c>
      <c r="L281" s="1" t="s">
        <v>2924</v>
      </c>
      <c r="M281" s="1" t="s">
        <v>2924</v>
      </c>
      <c r="N281" s="1" t="s">
        <v>2924</v>
      </c>
    </row>
    <row r="282" spans="1:14" x14ac:dyDescent="0.25">
      <c r="A282" s="1" t="s">
        <v>4514</v>
      </c>
      <c r="B282" s="1" t="s">
        <v>4515</v>
      </c>
      <c r="C282" s="1" t="s">
        <v>4516</v>
      </c>
      <c r="D282" s="1" t="s">
        <v>4517</v>
      </c>
      <c r="E282" s="1" t="s">
        <v>2960</v>
      </c>
      <c r="F282" s="1" t="s">
        <v>4518</v>
      </c>
      <c r="G282" s="1" t="s">
        <v>2960</v>
      </c>
      <c r="H282" s="1" t="s">
        <v>4519</v>
      </c>
      <c r="I282" s="1" t="s">
        <v>2960</v>
      </c>
      <c r="J282" s="1" t="s">
        <v>2924</v>
      </c>
      <c r="K282" s="1" t="s">
        <v>2924</v>
      </c>
      <c r="L282" s="1" t="s">
        <v>2924</v>
      </c>
      <c r="M282" s="1" t="s">
        <v>2924</v>
      </c>
      <c r="N282" s="1" t="s">
        <v>2924</v>
      </c>
    </row>
    <row r="283" spans="1:14" x14ac:dyDescent="0.25">
      <c r="A283" s="1" t="s">
        <v>4520</v>
      </c>
      <c r="B283" s="1" t="s">
        <v>4521</v>
      </c>
      <c r="C283" s="1" t="s">
        <v>4522</v>
      </c>
      <c r="D283" s="1" t="s">
        <v>4523</v>
      </c>
      <c r="E283" s="1" t="s">
        <v>2960</v>
      </c>
      <c r="F283" s="1" t="s">
        <v>3519</v>
      </c>
      <c r="G283" s="1" t="s">
        <v>2960</v>
      </c>
      <c r="H283" s="1" t="s">
        <v>4524</v>
      </c>
      <c r="I283" s="1" t="s">
        <v>2960</v>
      </c>
      <c r="J283" s="1" t="s">
        <v>2924</v>
      </c>
      <c r="K283" s="1" t="s">
        <v>2924</v>
      </c>
      <c r="L283" s="1" t="s">
        <v>2924</v>
      </c>
      <c r="M283" s="1" t="s">
        <v>2924</v>
      </c>
      <c r="N283" s="1" t="s">
        <v>2924</v>
      </c>
    </row>
    <row r="284" spans="1:14" x14ac:dyDescent="0.25">
      <c r="A284" s="1" t="s">
        <v>4525</v>
      </c>
      <c r="B284" s="1" t="s">
        <v>4526</v>
      </c>
      <c r="C284" s="1" t="s">
        <v>4527</v>
      </c>
      <c r="D284" s="1" t="s">
        <v>4528</v>
      </c>
      <c r="E284" s="1" t="s">
        <v>2960</v>
      </c>
      <c r="F284" s="1" t="s">
        <v>3530</v>
      </c>
      <c r="G284" s="1" t="s">
        <v>2960</v>
      </c>
      <c r="H284" s="1" t="s">
        <v>4529</v>
      </c>
      <c r="I284" s="1" t="s">
        <v>2960</v>
      </c>
      <c r="J284" s="1" t="s">
        <v>2924</v>
      </c>
      <c r="K284" s="1" t="s">
        <v>2924</v>
      </c>
      <c r="L284" s="1" t="s">
        <v>2924</v>
      </c>
      <c r="M284" s="1" t="s">
        <v>2924</v>
      </c>
      <c r="N284" s="1" t="s">
        <v>2924</v>
      </c>
    </row>
    <row r="285" spans="1:14" x14ac:dyDescent="0.25">
      <c r="A285" s="1" t="s">
        <v>4530</v>
      </c>
      <c r="B285" s="1" t="s">
        <v>4531</v>
      </c>
      <c r="C285" s="1" t="s">
        <v>4532</v>
      </c>
      <c r="D285" s="1" t="s">
        <v>4533</v>
      </c>
      <c r="E285" s="1" t="s">
        <v>2960</v>
      </c>
      <c r="F285" s="1" t="s">
        <v>3530</v>
      </c>
      <c r="G285" s="1" t="s">
        <v>2960</v>
      </c>
      <c r="H285" s="1" t="s">
        <v>4534</v>
      </c>
      <c r="I285" s="1" t="s">
        <v>2960</v>
      </c>
      <c r="J285" s="1" t="s">
        <v>2924</v>
      </c>
      <c r="K285" s="1" t="s">
        <v>2924</v>
      </c>
      <c r="L285" s="1" t="s">
        <v>2924</v>
      </c>
      <c r="M285" s="1" t="s">
        <v>2924</v>
      </c>
      <c r="N285" s="1" t="s">
        <v>2924</v>
      </c>
    </row>
    <row r="286" spans="1:14" x14ac:dyDescent="0.25">
      <c r="A286" s="1" t="s">
        <v>4535</v>
      </c>
      <c r="B286" s="1" t="s">
        <v>4536</v>
      </c>
      <c r="C286" s="1" t="s">
        <v>4537</v>
      </c>
      <c r="D286" s="1" t="s">
        <v>4538</v>
      </c>
      <c r="E286" s="1" t="s">
        <v>2960</v>
      </c>
      <c r="F286" s="1" t="s">
        <v>3293</v>
      </c>
      <c r="G286" s="1" t="s">
        <v>2960</v>
      </c>
      <c r="H286" s="1" t="s">
        <v>4539</v>
      </c>
      <c r="I286" s="1" t="s">
        <v>2960</v>
      </c>
      <c r="J286" s="1" t="s">
        <v>2924</v>
      </c>
      <c r="K286" s="1" t="s">
        <v>2924</v>
      </c>
      <c r="L286" s="1" t="s">
        <v>2924</v>
      </c>
      <c r="M286" s="1" t="s">
        <v>2924</v>
      </c>
      <c r="N286" s="1" t="s">
        <v>2924</v>
      </c>
    </row>
    <row r="287" spans="1:14" x14ac:dyDescent="0.25">
      <c r="A287" s="1" t="s">
        <v>4540</v>
      </c>
      <c r="B287" s="1" t="s">
        <v>4541</v>
      </c>
      <c r="C287" s="1" t="s">
        <v>4542</v>
      </c>
      <c r="D287" s="1" t="s">
        <v>4543</v>
      </c>
      <c r="E287" s="1" t="s">
        <v>2960</v>
      </c>
      <c r="F287" s="1" t="s">
        <v>4544</v>
      </c>
      <c r="G287" s="1" t="s">
        <v>2960</v>
      </c>
      <c r="H287" s="1" t="s">
        <v>4545</v>
      </c>
      <c r="I287" s="1" t="s">
        <v>2960</v>
      </c>
      <c r="J287" s="1" t="s">
        <v>2924</v>
      </c>
      <c r="K287" s="1" t="s">
        <v>2924</v>
      </c>
      <c r="L287" s="1" t="s">
        <v>2924</v>
      </c>
      <c r="M287" s="1" t="s">
        <v>2924</v>
      </c>
      <c r="N287" s="1" t="s">
        <v>2924</v>
      </c>
    </row>
    <row r="288" spans="1:14" x14ac:dyDescent="0.25">
      <c r="A288" s="1" t="s">
        <v>4546</v>
      </c>
      <c r="B288" s="1" t="s">
        <v>4547</v>
      </c>
      <c r="C288" s="1" t="s">
        <v>4548</v>
      </c>
      <c r="D288" s="1" t="s">
        <v>4549</v>
      </c>
      <c r="E288" s="1" t="s">
        <v>2960</v>
      </c>
      <c r="F288" s="1" t="s">
        <v>3281</v>
      </c>
      <c r="G288" s="1" t="s">
        <v>2960</v>
      </c>
      <c r="H288" s="1" t="s">
        <v>4550</v>
      </c>
      <c r="I288" s="1" t="s">
        <v>2960</v>
      </c>
      <c r="J288" s="1" t="s">
        <v>2924</v>
      </c>
      <c r="K288" s="1" t="s">
        <v>2924</v>
      </c>
      <c r="L288" s="1" t="s">
        <v>2924</v>
      </c>
      <c r="M288" s="1" t="s">
        <v>2924</v>
      </c>
      <c r="N288" s="1" t="s">
        <v>2924</v>
      </c>
    </row>
    <row r="289" spans="1:14" x14ac:dyDescent="0.25">
      <c r="A289" s="1" t="s">
        <v>4551</v>
      </c>
      <c r="B289" s="1" t="s">
        <v>4552</v>
      </c>
      <c r="C289" s="1" t="s">
        <v>4553</v>
      </c>
      <c r="D289" s="1" t="s">
        <v>4554</v>
      </c>
      <c r="E289" s="1" t="s">
        <v>2960</v>
      </c>
      <c r="F289" s="1" t="s">
        <v>3270</v>
      </c>
      <c r="G289" s="1" t="s">
        <v>2960</v>
      </c>
      <c r="H289" s="1" t="s">
        <v>4555</v>
      </c>
      <c r="I289" s="1" t="s">
        <v>2960</v>
      </c>
      <c r="J289" s="1" t="s">
        <v>2924</v>
      </c>
      <c r="K289" s="1" t="s">
        <v>2924</v>
      </c>
      <c r="L289" s="1" t="s">
        <v>2924</v>
      </c>
      <c r="M289" s="1" t="s">
        <v>2924</v>
      </c>
      <c r="N289" s="1" t="s">
        <v>2924</v>
      </c>
    </row>
    <row r="290" spans="1:14" x14ac:dyDescent="0.25">
      <c r="A290" s="1" t="s">
        <v>4556</v>
      </c>
      <c r="B290" s="1" t="s">
        <v>4557</v>
      </c>
      <c r="C290" s="1" t="s">
        <v>4558</v>
      </c>
      <c r="D290" s="1" t="s">
        <v>4559</v>
      </c>
      <c r="E290" s="1" t="s">
        <v>2960</v>
      </c>
      <c r="F290" s="1" t="s">
        <v>3558</v>
      </c>
      <c r="G290" s="1" t="s">
        <v>2960</v>
      </c>
      <c r="H290" s="1" t="s">
        <v>4560</v>
      </c>
      <c r="I290" s="1" t="s">
        <v>2960</v>
      </c>
      <c r="J290" s="1" t="s">
        <v>2924</v>
      </c>
      <c r="K290" s="1" t="s">
        <v>2924</v>
      </c>
      <c r="L290" s="1" t="s">
        <v>2924</v>
      </c>
      <c r="M290" s="1" t="s">
        <v>2924</v>
      </c>
      <c r="N290" s="1" t="s">
        <v>2924</v>
      </c>
    </row>
    <row r="291" spans="1:14" x14ac:dyDescent="0.25">
      <c r="A291" s="1" t="s">
        <v>4561</v>
      </c>
      <c r="B291" s="1" t="s">
        <v>4562</v>
      </c>
      <c r="C291" s="1" t="s">
        <v>4563</v>
      </c>
      <c r="D291" s="1" t="s">
        <v>4564</v>
      </c>
      <c r="E291" s="1" t="s">
        <v>2960</v>
      </c>
      <c r="F291" s="1" t="s">
        <v>3211</v>
      </c>
      <c r="G291" s="1" t="s">
        <v>2960</v>
      </c>
      <c r="H291" s="1" t="s">
        <v>4565</v>
      </c>
      <c r="I291" s="1" t="s">
        <v>2960</v>
      </c>
      <c r="J291" s="1" t="s">
        <v>2924</v>
      </c>
      <c r="K291" s="1" t="s">
        <v>2924</v>
      </c>
      <c r="L291" s="1" t="s">
        <v>2924</v>
      </c>
      <c r="M291" s="1" t="s">
        <v>2924</v>
      </c>
      <c r="N291" s="1" t="s">
        <v>2924</v>
      </c>
    </row>
    <row r="292" spans="1:14" x14ac:dyDescent="0.25">
      <c r="A292" s="1" t="s">
        <v>4566</v>
      </c>
      <c r="B292" s="1" t="s">
        <v>4567</v>
      </c>
      <c r="C292" s="1" t="s">
        <v>4568</v>
      </c>
      <c r="D292" s="1" t="s">
        <v>4569</v>
      </c>
      <c r="E292" s="1" t="s">
        <v>2960</v>
      </c>
      <c r="F292" s="1" t="s">
        <v>4570</v>
      </c>
      <c r="G292" s="1" t="s">
        <v>2960</v>
      </c>
      <c r="H292" s="1" t="s">
        <v>4571</v>
      </c>
      <c r="I292" s="1" t="s">
        <v>2960</v>
      </c>
      <c r="J292" s="1" t="s">
        <v>2924</v>
      </c>
      <c r="K292" s="1" t="s">
        <v>2924</v>
      </c>
      <c r="L292" s="1" t="s">
        <v>2924</v>
      </c>
      <c r="M292" s="1" t="s">
        <v>2924</v>
      </c>
      <c r="N292" s="1" t="s">
        <v>2924</v>
      </c>
    </row>
    <row r="293" spans="1:14" x14ac:dyDescent="0.25">
      <c r="A293" s="1" t="s">
        <v>4572</v>
      </c>
      <c r="B293" s="1" t="s">
        <v>4573</v>
      </c>
      <c r="C293" s="1" t="s">
        <v>4574</v>
      </c>
      <c r="D293" s="1" t="s">
        <v>4575</v>
      </c>
      <c r="E293" s="1" t="s">
        <v>2960</v>
      </c>
      <c r="F293" s="1" t="s">
        <v>4576</v>
      </c>
      <c r="G293" s="1" t="s">
        <v>2960</v>
      </c>
      <c r="H293" s="1" t="s">
        <v>4577</v>
      </c>
      <c r="I293" s="1" t="s">
        <v>2960</v>
      </c>
      <c r="J293" s="1" t="s">
        <v>2924</v>
      </c>
      <c r="K293" s="1" t="s">
        <v>2924</v>
      </c>
      <c r="L293" s="1" t="s">
        <v>2924</v>
      </c>
      <c r="M293" s="1" t="s">
        <v>2924</v>
      </c>
      <c r="N293" s="1" t="s">
        <v>2924</v>
      </c>
    </row>
    <row r="294" spans="1:14" x14ac:dyDescent="0.25">
      <c r="A294" s="1" t="s">
        <v>4578</v>
      </c>
      <c r="B294" s="1" t="s">
        <v>4579</v>
      </c>
      <c r="C294" s="1" t="s">
        <v>4580</v>
      </c>
      <c r="D294" s="1" t="s">
        <v>4581</v>
      </c>
      <c r="E294" s="1" t="s">
        <v>2960</v>
      </c>
      <c r="F294" s="1" t="s">
        <v>3917</v>
      </c>
      <c r="G294" s="1" t="s">
        <v>2960</v>
      </c>
      <c r="H294" s="1" t="s">
        <v>4582</v>
      </c>
      <c r="I294" s="1" t="s">
        <v>2960</v>
      </c>
      <c r="J294" s="1" t="s">
        <v>2924</v>
      </c>
      <c r="K294" s="1" t="s">
        <v>2924</v>
      </c>
      <c r="L294" s="1" t="s">
        <v>2924</v>
      </c>
      <c r="M294" s="1" t="s">
        <v>2924</v>
      </c>
      <c r="N294" s="1" t="s">
        <v>2924</v>
      </c>
    </row>
    <row r="295" spans="1:14" x14ac:dyDescent="0.25">
      <c r="A295" s="1" t="s">
        <v>4583</v>
      </c>
      <c r="B295" s="1" t="s">
        <v>4584</v>
      </c>
      <c r="C295" s="1" t="s">
        <v>4585</v>
      </c>
      <c r="D295" s="1" t="s">
        <v>4586</v>
      </c>
      <c r="E295" s="1" t="s">
        <v>2960</v>
      </c>
      <c r="F295" s="1" t="s">
        <v>3923</v>
      </c>
      <c r="G295" s="1" t="s">
        <v>2960</v>
      </c>
      <c r="H295" s="1" t="s">
        <v>4587</v>
      </c>
      <c r="I295" s="1" t="s">
        <v>2960</v>
      </c>
      <c r="J295" s="1" t="s">
        <v>2924</v>
      </c>
      <c r="K295" s="1" t="s">
        <v>2924</v>
      </c>
      <c r="L295" s="1" t="s">
        <v>2924</v>
      </c>
      <c r="M295" s="1" t="s">
        <v>2924</v>
      </c>
      <c r="N295" s="1" t="s">
        <v>2924</v>
      </c>
    </row>
    <row r="296" spans="1:14" x14ac:dyDescent="0.25">
      <c r="A296" s="1" t="s">
        <v>4588</v>
      </c>
      <c r="B296" s="1" t="s">
        <v>4589</v>
      </c>
      <c r="C296" s="1" t="s">
        <v>4590</v>
      </c>
      <c r="D296" s="1" t="s">
        <v>4591</v>
      </c>
      <c r="E296" s="1" t="s">
        <v>2960</v>
      </c>
      <c r="F296" s="1" t="s">
        <v>3934</v>
      </c>
      <c r="G296" s="1" t="s">
        <v>2960</v>
      </c>
      <c r="H296" s="1" t="s">
        <v>4592</v>
      </c>
      <c r="I296" s="1" t="s">
        <v>2960</v>
      </c>
      <c r="J296" s="1" t="s">
        <v>2924</v>
      </c>
      <c r="K296" s="1" t="s">
        <v>2924</v>
      </c>
      <c r="L296" s="1" t="s">
        <v>2924</v>
      </c>
      <c r="M296" s="1" t="s">
        <v>2924</v>
      </c>
      <c r="N296" s="1" t="s">
        <v>2924</v>
      </c>
    </row>
    <row r="297" spans="1:14" x14ac:dyDescent="0.25">
      <c r="A297" s="1" t="s">
        <v>4593</v>
      </c>
      <c r="B297" s="1" t="s">
        <v>4594</v>
      </c>
      <c r="C297" s="1" t="s">
        <v>4595</v>
      </c>
      <c r="D297" s="1" t="s">
        <v>4596</v>
      </c>
      <c r="E297" s="1" t="s">
        <v>2960</v>
      </c>
      <c r="F297" s="1" t="s">
        <v>4597</v>
      </c>
      <c r="G297" s="1" t="s">
        <v>2960</v>
      </c>
      <c r="H297" s="1" t="s">
        <v>4598</v>
      </c>
      <c r="I297" s="1" t="s">
        <v>2960</v>
      </c>
      <c r="J297" s="1" t="s">
        <v>2924</v>
      </c>
      <c r="K297" s="1" t="s">
        <v>2924</v>
      </c>
      <c r="L297" s="1" t="s">
        <v>2924</v>
      </c>
      <c r="M297" s="1" t="s">
        <v>2924</v>
      </c>
      <c r="N297" s="1" t="s">
        <v>2924</v>
      </c>
    </row>
    <row r="298" spans="1:14" x14ac:dyDescent="0.25">
      <c r="A298" s="1" t="s">
        <v>4599</v>
      </c>
      <c r="B298" s="1" t="s">
        <v>4600</v>
      </c>
      <c r="C298" s="1" t="s">
        <v>4601</v>
      </c>
      <c r="D298" s="1" t="s">
        <v>4602</v>
      </c>
      <c r="E298" s="1" t="s">
        <v>2960</v>
      </c>
      <c r="F298" s="1" t="s">
        <v>3923</v>
      </c>
      <c r="G298" s="1" t="s">
        <v>2960</v>
      </c>
      <c r="H298" s="1" t="s">
        <v>4603</v>
      </c>
      <c r="I298" s="1" t="s">
        <v>2960</v>
      </c>
      <c r="J298" s="1" t="s">
        <v>2924</v>
      </c>
      <c r="K298" s="1" t="s">
        <v>2924</v>
      </c>
      <c r="L298" s="1" t="s">
        <v>2924</v>
      </c>
      <c r="M298" s="1" t="s">
        <v>2924</v>
      </c>
      <c r="N298" s="1" t="s">
        <v>2924</v>
      </c>
    </row>
    <row r="299" spans="1:14" x14ac:dyDescent="0.25">
      <c r="A299" s="1" t="s">
        <v>4604</v>
      </c>
      <c r="B299" s="1" t="s">
        <v>4605</v>
      </c>
      <c r="C299" s="1" t="s">
        <v>4606</v>
      </c>
      <c r="D299" s="1" t="s">
        <v>4607</v>
      </c>
      <c r="E299" s="1" t="s">
        <v>2960</v>
      </c>
      <c r="F299" s="1" t="s">
        <v>3923</v>
      </c>
      <c r="G299" s="1" t="s">
        <v>2960</v>
      </c>
      <c r="H299" s="1" t="s">
        <v>4608</v>
      </c>
      <c r="I299" s="1" t="s">
        <v>2960</v>
      </c>
      <c r="J299" s="1" t="s">
        <v>2924</v>
      </c>
      <c r="K299" s="1" t="s">
        <v>2924</v>
      </c>
      <c r="L299" s="1" t="s">
        <v>2924</v>
      </c>
      <c r="M299" s="1" t="s">
        <v>2924</v>
      </c>
      <c r="N299" s="1" t="s">
        <v>2924</v>
      </c>
    </row>
    <row r="300" spans="1:14" x14ac:dyDescent="0.25">
      <c r="A300" s="1" t="s">
        <v>4609</v>
      </c>
      <c r="B300" s="1" t="s">
        <v>4610</v>
      </c>
      <c r="C300" s="1" t="s">
        <v>4611</v>
      </c>
      <c r="D300" s="1" t="s">
        <v>4612</v>
      </c>
      <c r="E300" s="1" t="s">
        <v>2960</v>
      </c>
      <c r="F300" s="1" t="s">
        <v>3240</v>
      </c>
      <c r="G300" s="1" t="s">
        <v>2960</v>
      </c>
      <c r="H300" s="1" t="s">
        <v>4613</v>
      </c>
      <c r="I300" s="1" t="s">
        <v>2960</v>
      </c>
      <c r="J300" s="1" t="s">
        <v>2924</v>
      </c>
      <c r="K300" s="1" t="s">
        <v>2924</v>
      </c>
      <c r="L300" s="1" t="s">
        <v>2924</v>
      </c>
      <c r="M300" s="1" t="s">
        <v>2924</v>
      </c>
      <c r="N300" s="1" t="s">
        <v>2924</v>
      </c>
    </row>
    <row r="301" spans="1:14" x14ac:dyDescent="0.25">
      <c r="A301" s="1" t="s">
        <v>4614</v>
      </c>
      <c r="B301" s="1" t="s">
        <v>4615</v>
      </c>
      <c r="C301" s="1" t="s">
        <v>4616</v>
      </c>
      <c r="D301" s="1" t="s">
        <v>4617</v>
      </c>
      <c r="E301" s="1" t="s">
        <v>2960</v>
      </c>
      <c r="F301" s="1" t="s">
        <v>3601</v>
      </c>
      <c r="G301" s="1" t="s">
        <v>2960</v>
      </c>
      <c r="H301" s="1" t="s">
        <v>4618</v>
      </c>
      <c r="I301" s="1" t="s">
        <v>2960</v>
      </c>
      <c r="J301" s="1" t="s">
        <v>2924</v>
      </c>
      <c r="K301" s="1" t="s">
        <v>2924</v>
      </c>
      <c r="L301" s="1" t="s">
        <v>2924</v>
      </c>
      <c r="M301" s="1" t="s">
        <v>2924</v>
      </c>
      <c r="N301" s="1" t="s">
        <v>2924</v>
      </c>
    </row>
    <row r="302" spans="1:14" x14ac:dyDescent="0.25">
      <c r="A302" s="1" t="s">
        <v>4619</v>
      </c>
      <c r="B302" s="1" t="s">
        <v>4620</v>
      </c>
      <c r="C302" s="1" t="s">
        <v>4621</v>
      </c>
      <c r="D302" s="1" t="s">
        <v>4622</v>
      </c>
      <c r="E302" s="1" t="s">
        <v>2960</v>
      </c>
      <c r="F302" s="1" t="s">
        <v>4623</v>
      </c>
      <c r="G302" s="1" t="s">
        <v>2960</v>
      </c>
      <c r="H302" s="1" t="s">
        <v>4624</v>
      </c>
      <c r="I302" s="1" t="s">
        <v>2960</v>
      </c>
      <c r="J302" s="1" t="s">
        <v>2924</v>
      </c>
      <c r="K302" s="1" t="s">
        <v>2924</v>
      </c>
      <c r="L302" s="1" t="s">
        <v>2924</v>
      </c>
      <c r="M302" s="1" t="s">
        <v>2924</v>
      </c>
      <c r="N302" s="1" t="s">
        <v>2924</v>
      </c>
    </row>
    <row r="303" spans="1:14" x14ac:dyDescent="0.25">
      <c r="A303" s="1" t="s">
        <v>4625</v>
      </c>
      <c r="B303" s="1" t="s">
        <v>4626</v>
      </c>
      <c r="C303" s="1" t="s">
        <v>4627</v>
      </c>
      <c r="D303" s="1" t="s">
        <v>4628</v>
      </c>
      <c r="E303" s="1" t="s">
        <v>2960</v>
      </c>
      <c r="F303" s="1" t="s">
        <v>3211</v>
      </c>
      <c r="G303" s="1" t="s">
        <v>2960</v>
      </c>
      <c r="H303" s="1" t="s">
        <v>4629</v>
      </c>
      <c r="I303" s="1" t="s">
        <v>2960</v>
      </c>
      <c r="J303" s="1" t="s">
        <v>2924</v>
      </c>
      <c r="K303" s="1" t="s">
        <v>2924</v>
      </c>
      <c r="L303" s="1" t="s">
        <v>2924</v>
      </c>
      <c r="M303" s="1" t="s">
        <v>2924</v>
      </c>
      <c r="N303" s="1" t="s">
        <v>2924</v>
      </c>
    </row>
    <row r="304" spans="1:14" x14ac:dyDescent="0.25">
      <c r="A304" s="1" t="s">
        <v>4630</v>
      </c>
      <c r="B304" s="1" t="s">
        <v>4631</v>
      </c>
      <c r="C304" s="1" t="s">
        <v>4632</v>
      </c>
      <c r="D304" s="1" t="s">
        <v>4633</v>
      </c>
      <c r="E304" s="1" t="s">
        <v>2960</v>
      </c>
      <c r="F304" s="1" t="s">
        <v>3258</v>
      </c>
      <c r="G304" s="1" t="s">
        <v>2960</v>
      </c>
      <c r="H304" s="1" t="s">
        <v>4634</v>
      </c>
      <c r="I304" s="1" t="s">
        <v>2960</v>
      </c>
      <c r="J304" s="1" t="s">
        <v>2924</v>
      </c>
      <c r="K304" s="1" t="s">
        <v>2924</v>
      </c>
      <c r="L304" s="1" t="s">
        <v>2924</v>
      </c>
      <c r="M304" s="1" t="s">
        <v>2924</v>
      </c>
      <c r="N304" s="1" t="s">
        <v>2924</v>
      </c>
    </row>
    <row r="305" spans="1:14" x14ac:dyDescent="0.25">
      <c r="A305" s="1" t="s">
        <v>4635</v>
      </c>
      <c r="B305" s="1" t="s">
        <v>4636</v>
      </c>
      <c r="C305" s="1" t="s">
        <v>4637</v>
      </c>
      <c r="D305" s="1" t="s">
        <v>4638</v>
      </c>
      <c r="E305" s="1" t="s">
        <v>2960</v>
      </c>
      <c r="F305" s="1" t="s">
        <v>3633</v>
      </c>
      <c r="G305" s="1" t="s">
        <v>2960</v>
      </c>
      <c r="H305" s="1" t="s">
        <v>4639</v>
      </c>
      <c r="I305" s="1" t="s">
        <v>2960</v>
      </c>
      <c r="J305" s="1" t="s">
        <v>2924</v>
      </c>
      <c r="K305" s="1" t="s">
        <v>2924</v>
      </c>
      <c r="L305" s="1" t="s">
        <v>2924</v>
      </c>
      <c r="M305" s="1" t="s">
        <v>2924</v>
      </c>
      <c r="N305" s="1" t="s">
        <v>2924</v>
      </c>
    </row>
    <row r="306" spans="1:14" x14ac:dyDescent="0.25">
      <c r="A306" s="1" t="s">
        <v>4640</v>
      </c>
      <c r="B306" s="1" t="s">
        <v>4641</v>
      </c>
      <c r="C306" s="1" t="s">
        <v>4642</v>
      </c>
      <c r="D306" s="1" t="s">
        <v>4643</v>
      </c>
      <c r="E306" s="1" t="s">
        <v>2960</v>
      </c>
      <c r="F306" s="1" t="s">
        <v>3972</v>
      </c>
      <c r="G306" s="1" t="s">
        <v>2960</v>
      </c>
      <c r="H306" s="1" t="s">
        <v>4644</v>
      </c>
      <c r="I306" s="1" t="s">
        <v>2960</v>
      </c>
      <c r="J306" s="1" t="s">
        <v>2924</v>
      </c>
      <c r="K306" s="1" t="s">
        <v>2924</v>
      </c>
      <c r="L306" s="1" t="s">
        <v>2924</v>
      </c>
      <c r="M306" s="1" t="s">
        <v>2924</v>
      </c>
      <c r="N306" s="1" t="s">
        <v>2924</v>
      </c>
    </row>
    <row r="307" spans="1:14" x14ac:dyDescent="0.25">
      <c r="A307" s="1" t="s">
        <v>4645</v>
      </c>
      <c r="B307" s="1" t="s">
        <v>4646</v>
      </c>
      <c r="C307" s="1" t="s">
        <v>4647</v>
      </c>
      <c r="D307" s="1" t="s">
        <v>4648</v>
      </c>
      <c r="E307" s="1" t="s">
        <v>2960</v>
      </c>
      <c r="F307" s="1" t="s">
        <v>3193</v>
      </c>
      <c r="G307" s="1" t="s">
        <v>2960</v>
      </c>
      <c r="H307" s="1" t="s">
        <v>4649</v>
      </c>
      <c r="I307" s="1" t="s">
        <v>2960</v>
      </c>
      <c r="J307" s="1" t="s">
        <v>2924</v>
      </c>
      <c r="K307" s="1" t="s">
        <v>2924</v>
      </c>
      <c r="L307" s="1" t="s">
        <v>2924</v>
      </c>
      <c r="M307" s="1" t="s">
        <v>2924</v>
      </c>
      <c r="N307" s="1" t="s">
        <v>2924</v>
      </c>
    </row>
    <row r="308" spans="1:14" x14ac:dyDescent="0.25">
      <c r="A308" s="1" t="s">
        <v>4650</v>
      </c>
      <c r="B308" s="1" t="s">
        <v>4651</v>
      </c>
      <c r="C308" s="1" t="s">
        <v>4652</v>
      </c>
      <c r="D308" s="1" t="s">
        <v>4653</v>
      </c>
      <c r="E308" s="1" t="s">
        <v>2960</v>
      </c>
      <c r="F308" s="1" t="s">
        <v>4216</v>
      </c>
      <c r="G308" s="1" t="s">
        <v>2960</v>
      </c>
      <c r="H308" s="1" t="s">
        <v>4654</v>
      </c>
      <c r="I308" s="1" t="s">
        <v>2960</v>
      </c>
      <c r="J308" s="1" t="s">
        <v>2924</v>
      </c>
      <c r="K308" s="1" t="s">
        <v>2924</v>
      </c>
      <c r="L308" s="1" t="s">
        <v>2924</v>
      </c>
      <c r="M308" s="1" t="s">
        <v>2924</v>
      </c>
      <c r="N308" s="1" t="s">
        <v>2924</v>
      </c>
    </row>
    <row r="309" spans="1:14" x14ac:dyDescent="0.25">
      <c r="A309" s="1" t="s">
        <v>4655</v>
      </c>
      <c r="B309" s="1" t="s">
        <v>4656</v>
      </c>
      <c r="C309" s="1" t="s">
        <v>4657</v>
      </c>
      <c r="D309" s="1" t="s">
        <v>4658</v>
      </c>
      <c r="E309" s="1" t="s">
        <v>2960</v>
      </c>
      <c r="F309" s="1" t="s">
        <v>3187</v>
      </c>
      <c r="G309" s="1" t="s">
        <v>2960</v>
      </c>
      <c r="H309" s="1" t="s">
        <v>4659</v>
      </c>
      <c r="I309" s="1" t="s">
        <v>2960</v>
      </c>
      <c r="J309" s="1" t="s">
        <v>2924</v>
      </c>
      <c r="K309" s="1" t="s">
        <v>2924</v>
      </c>
      <c r="L309" s="1" t="s">
        <v>2924</v>
      </c>
      <c r="M309" s="1" t="s">
        <v>2924</v>
      </c>
      <c r="N309" s="1" t="s">
        <v>2924</v>
      </c>
    </row>
    <row r="310" spans="1:14" x14ac:dyDescent="0.25">
      <c r="A310" s="1" t="s">
        <v>4660</v>
      </c>
      <c r="B310" s="1" t="s">
        <v>4661</v>
      </c>
      <c r="C310" s="1" t="s">
        <v>4662</v>
      </c>
      <c r="D310" s="1" t="s">
        <v>4663</v>
      </c>
      <c r="E310" s="1" t="s">
        <v>2960</v>
      </c>
      <c r="F310" s="1" t="s">
        <v>3299</v>
      </c>
      <c r="G310" s="1" t="s">
        <v>2960</v>
      </c>
      <c r="H310" s="1" t="s">
        <v>4664</v>
      </c>
      <c r="I310" s="1" t="s">
        <v>2960</v>
      </c>
      <c r="J310" s="1" t="s">
        <v>2924</v>
      </c>
      <c r="K310" s="1" t="s">
        <v>2924</v>
      </c>
      <c r="L310" s="1" t="s">
        <v>2924</v>
      </c>
      <c r="M310" s="1" t="s">
        <v>2924</v>
      </c>
      <c r="N310" s="1" t="s">
        <v>2924</v>
      </c>
    </row>
    <row r="311" spans="1:14" x14ac:dyDescent="0.25">
      <c r="A311" s="1" t="s">
        <v>4665</v>
      </c>
      <c r="B311" s="1" t="s">
        <v>4666</v>
      </c>
      <c r="C311" s="1" t="s">
        <v>4667</v>
      </c>
      <c r="D311" s="1" t="s">
        <v>4668</v>
      </c>
      <c r="E311" s="1" t="s">
        <v>2960</v>
      </c>
      <c r="F311" s="1" t="s">
        <v>3662</v>
      </c>
      <c r="G311" s="1" t="s">
        <v>2960</v>
      </c>
      <c r="H311" s="1" t="s">
        <v>4669</v>
      </c>
      <c r="I311" s="1" t="s">
        <v>2960</v>
      </c>
      <c r="J311" s="1" t="s">
        <v>2924</v>
      </c>
      <c r="K311" s="1" t="s">
        <v>2924</v>
      </c>
      <c r="L311" s="1" t="s">
        <v>2924</v>
      </c>
      <c r="M311" s="1" t="s">
        <v>2924</v>
      </c>
      <c r="N311" s="1" t="s">
        <v>2924</v>
      </c>
    </row>
    <row r="312" spans="1:14" x14ac:dyDescent="0.25">
      <c r="A312" s="1" t="s">
        <v>4670</v>
      </c>
      <c r="B312" s="1" t="s">
        <v>4671</v>
      </c>
      <c r="C312" s="1" t="s">
        <v>4672</v>
      </c>
      <c r="D312" s="1" t="s">
        <v>4673</v>
      </c>
      <c r="E312" s="1" t="s">
        <v>2960</v>
      </c>
      <c r="F312" s="1" t="s">
        <v>3530</v>
      </c>
      <c r="G312" s="1" t="s">
        <v>2960</v>
      </c>
      <c r="H312" s="1" t="s">
        <v>4674</v>
      </c>
      <c r="I312" s="1" t="s">
        <v>2960</v>
      </c>
      <c r="J312" s="1" t="s">
        <v>2924</v>
      </c>
      <c r="K312" s="1" t="s">
        <v>2924</v>
      </c>
      <c r="L312" s="1" t="s">
        <v>2924</v>
      </c>
      <c r="M312" s="1" t="s">
        <v>2924</v>
      </c>
      <c r="N312" s="1" t="s">
        <v>2924</v>
      </c>
    </row>
    <row r="313" spans="1:14" x14ac:dyDescent="0.25">
      <c r="A313" s="1" t="s">
        <v>4675</v>
      </c>
      <c r="B313" s="1" t="s">
        <v>4676</v>
      </c>
      <c r="C313" s="1" t="s">
        <v>4677</v>
      </c>
      <c r="D313" s="1" t="s">
        <v>4678</v>
      </c>
      <c r="E313" s="1" t="s">
        <v>2960</v>
      </c>
      <c r="F313" s="1" t="s">
        <v>4679</v>
      </c>
      <c r="G313" s="1" t="s">
        <v>2960</v>
      </c>
      <c r="H313" s="1" t="s">
        <v>4680</v>
      </c>
      <c r="I313" s="1" t="s">
        <v>2960</v>
      </c>
      <c r="J313" s="1" t="s">
        <v>2924</v>
      </c>
      <c r="K313" s="1" t="s">
        <v>2924</v>
      </c>
      <c r="L313" s="1" t="s">
        <v>2924</v>
      </c>
      <c r="M313" s="1" t="s">
        <v>2924</v>
      </c>
      <c r="N313" s="1" t="s">
        <v>2924</v>
      </c>
    </row>
    <row r="314" spans="1:14" x14ac:dyDescent="0.25">
      <c r="A314" s="1" t="s">
        <v>4681</v>
      </c>
      <c r="B314" s="1" t="s">
        <v>4682</v>
      </c>
      <c r="C314" s="1" t="s">
        <v>4683</v>
      </c>
      <c r="D314" s="1" t="s">
        <v>4684</v>
      </c>
      <c r="E314" s="1" t="s">
        <v>2960</v>
      </c>
      <c r="F314" s="1" t="s">
        <v>3317</v>
      </c>
      <c r="G314" s="1" t="s">
        <v>2960</v>
      </c>
      <c r="H314" s="1" t="s">
        <v>4685</v>
      </c>
      <c r="I314" s="1" t="s">
        <v>2960</v>
      </c>
      <c r="J314" s="1" t="s">
        <v>2924</v>
      </c>
      <c r="K314" s="1" t="s">
        <v>2924</v>
      </c>
      <c r="L314" s="1" t="s">
        <v>2924</v>
      </c>
      <c r="M314" s="1" t="s">
        <v>2924</v>
      </c>
      <c r="N314" s="1" t="s">
        <v>2924</v>
      </c>
    </row>
    <row r="315" spans="1:14" x14ac:dyDescent="0.25">
      <c r="A315" s="1" t="s">
        <v>4686</v>
      </c>
      <c r="B315" s="1" t="s">
        <v>4687</v>
      </c>
      <c r="C315" s="1" t="s">
        <v>4688</v>
      </c>
      <c r="D315" s="1" t="s">
        <v>4689</v>
      </c>
      <c r="E315" s="1" t="s">
        <v>2960</v>
      </c>
      <c r="F315" s="1" t="s">
        <v>3846</v>
      </c>
      <c r="G315" s="1" t="s">
        <v>2960</v>
      </c>
      <c r="H315" s="1" t="s">
        <v>4690</v>
      </c>
      <c r="I315" s="1" t="s">
        <v>2960</v>
      </c>
      <c r="J315" s="1" t="s">
        <v>2924</v>
      </c>
      <c r="K315" s="1" t="s">
        <v>2924</v>
      </c>
      <c r="L315" s="1" t="s">
        <v>2924</v>
      </c>
      <c r="M315" s="1" t="s">
        <v>2924</v>
      </c>
      <c r="N315" s="1" t="s">
        <v>2924</v>
      </c>
    </row>
    <row r="316" spans="1:14" x14ac:dyDescent="0.25">
      <c r="A316" s="1" t="s">
        <v>4691</v>
      </c>
      <c r="B316" s="1" t="s">
        <v>4692</v>
      </c>
      <c r="C316" s="1" t="s">
        <v>4693</v>
      </c>
      <c r="D316" s="1" t="s">
        <v>4694</v>
      </c>
      <c r="E316" s="1" t="s">
        <v>2960</v>
      </c>
      <c r="F316" s="1" t="s">
        <v>4695</v>
      </c>
      <c r="G316" s="1" t="s">
        <v>2960</v>
      </c>
      <c r="H316" s="1" t="s">
        <v>4696</v>
      </c>
      <c r="I316" s="1" t="s">
        <v>2960</v>
      </c>
      <c r="J316" s="1" t="s">
        <v>2924</v>
      </c>
      <c r="K316" s="1" t="s">
        <v>2924</v>
      </c>
      <c r="L316" s="1" t="s">
        <v>2924</v>
      </c>
      <c r="M316" s="1" t="s">
        <v>2924</v>
      </c>
      <c r="N316" s="1" t="s">
        <v>2924</v>
      </c>
    </row>
    <row r="317" spans="1:14" x14ac:dyDescent="0.25">
      <c r="A317" s="1" t="s">
        <v>4697</v>
      </c>
      <c r="B317" s="1" t="s">
        <v>4698</v>
      </c>
      <c r="C317" s="1" t="s">
        <v>4699</v>
      </c>
      <c r="D317" s="1" t="s">
        <v>4700</v>
      </c>
      <c r="E317" s="1" t="s">
        <v>2960</v>
      </c>
      <c r="F317" s="1" t="s">
        <v>3694</v>
      </c>
      <c r="G317" s="1" t="s">
        <v>2960</v>
      </c>
      <c r="H317" s="1" t="s">
        <v>4701</v>
      </c>
      <c r="I317" s="1" t="s">
        <v>2960</v>
      </c>
      <c r="J317" s="1" t="s">
        <v>2924</v>
      </c>
      <c r="K317" s="1" t="s">
        <v>2924</v>
      </c>
      <c r="L317" s="1" t="s">
        <v>2924</v>
      </c>
      <c r="M317" s="1" t="s">
        <v>2924</v>
      </c>
      <c r="N317" s="1" t="s">
        <v>2924</v>
      </c>
    </row>
    <row r="318" spans="1:14" x14ac:dyDescent="0.25">
      <c r="A318" s="1" t="s">
        <v>4702</v>
      </c>
      <c r="B318" s="1" t="s">
        <v>4703</v>
      </c>
      <c r="C318" s="1" t="s">
        <v>4704</v>
      </c>
      <c r="D318" s="1" t="s">
        <v>4705</v>
      </c>
      <c r="E318" s="1" t="s">
        <v>2960</v>
      </c>
      <c r="F318" s="1" t="s">
        <v>3496</v>
      </c>
      <c r="G318" s="1" t="s">
        <v>2960</v>
      </c>
      <c r="H318" s="1" t="s">
        <v>4706</v>
      </c>
      <c r="I318" s="1" t="s">
        <v>2960</v>
      </c>
      <c r="J318" s="1" t="s">
        <v>2924</v>
      </c>
      <c r="K318" s="1" t="s">
        <v>2924</v>
      </c>
      <c r="L318" s="1" t="s">
        <v>2924</v>
      </c>
      <c r="M318" s="1" t="s">
        <v>2924</v>
      </c>
      <c r="N318" s="1" t="s">
        <v>2924</v>
      </c>
    </row>
    <row r="319" spans="1:14" x14ac:dyDescent="0.25">
      <c r="A319" s="1" t="s">
        <v>4707</v>
      </c>
      <c r="B319" s="1" t="s">
        <v>4708</v>
      </c>
      <c r="C319" s="1" t="s">
        <v>4709</v>
      </c>
      <c r="D319" s="1" t="s">
        <v>4710</v>
      </c>
      <c r="E319" s="1" t="s">
        <v>2960</v>
      </c>
      <c r="F319" s="1" t="s">
        <v>3139</v>
      </c>
      <c r="G319" s="1" t="s">
        <v>2960</v>
      </c>
      <c r="H319" s="1" t="s">
        <v>4711</v>
      </c>
      <c r="I319" s="1" t="s">
        <v>2960</v>
      </c>
      <c r="J319" s="1" t="s">
        <v>2924</v>
      </c>
      <c r="K319" s="1" t="s">
        <v>2924</v>
      </c>
      <c r="L319" s="1" t="s">
        <v>2924</v>
      </c>
      <c r="M319" s="1" t="s">
        <v>2924</v>
      </c>
      <c r="N319" s="1" t="s">
        <v>2924</v>
      </c>
    </row>
    <row r="320" spans="1:14" x14ac:dyDescent="0.25">
      <c r="A320" s="1" t="s">
        <v>4712</v>
      </c>
      <c r="B320" s="1" t="s">
        <v>4713</v>
      </c>
      <c r="C320" s="1" t="s">
        <v>4714</v>
      </c>
      <c r="D320" s="1" t="s">
        <v>4715</v>
      </c>
      <c r="E320" s="1" t="s">
        <v>2960</v>
      </c>
      <c r="F320" s="1" t="s">
        <v>3711</v>
      </c>
      <c r="G320" s="1" t="s">
        <v>2960</v>
      </c>
      <c r="H320" s="1" t="s">
        <v>4716</v>
      </c>
      <c r="I320" s="1" t="s">
        <v>2960</v>
      </c>
      <c r="J320" s="1" t="s">
        <v>2924</v>
      </c>
      <c r="K320" s="1" t="s">
        <v>2924</v>
      </c>
      <c r="L320" s="1" t="s">
        <v>2924</v>
      </c>
      <c r="M320" s="1" t="s">
        <v>2924</v>
      </c>
      <c r="N320" s="1" t="s">
        <v>2924</v>
      </c>
    </row>
    <row r="321" spans="1:14" x14ac:dyDescent="0.25">
      <c r="A321" s="1" t="s">
        <v>4717</v>
      </c>
      <c r="B321" s="1" t="s">
        <v>4718</v>
      </c>
      <c r="C321" s="1" t="s">
        <v>4719</v>
      </c>
      <c r="D321" s="1" t="s">
        <v>4720</v>
      </c>
      <c r="E321" s="1" t="s">
        <v>2960</v>
      </c>
      <c r="F321" s="1" t="s">
        <v>3805</v>
      </c>
      <c r="G321" s="1" t="s">
        <v>2960</v>
      </c>
      <c r="H321" s="1" t="s">
        <v>4721</v>
      </c>
      <c r="I321" s="1" t="s">
        <v>2960</v>
      </c>
      <c r="J321" s="1" t="s">
        <v>2924</v>
      </c>
      <c r="K321" s="1" t="s">
        <v>2924</v>
      </c>
      <c r="L321" s="1" t="s">
        <v>2924</v>
      </c>
      <c r="M321" s="1" t="s">
        <v>2924</v>
      </c>
      <c r="N321" s="1" t="s">
        <v>2924</v>
      </c>
    </row>
    <row r="322" spans="1:14" x14ac:dyDescent="0.25">
      <c r="A322" s="1" t="s">
        <v>4722</v>
      </c>
      <c r="B322" s="1" t="s">
        <v>4723</v>
      </c>
      <c r="C322" s="1" t="s">
        <v>4724</v>
      </c>
      <c r="D322" s="1" t="s">
        <v>4725</v>
      </c>
      <c r="E322" s="1" t="s">
        <v>2960</v>
      </c>
      <c r="F322" s="1" t="s">
        <v>4726</v>
      </c>
      <c r="G322" s="1" t="s">
        <v>2960</v>
      </c>
      <c r="H322" s="1" t="s">
        <v>4727</v>
      </c>
      <c r="I322" s="1" t="s">
        <v>2960</v>
      </c>
      <c r="J322" s="1" t="s">
        <v>2924</v>
      </c>
      <c r="K322" s="1" t="s">
        <v>2924</v>
      </c>
      <c r="L322" s="1" t="s">
        <v>2924</v>
      </c>
      <c r="M322" s="1" t="s">
        <v>2924</v>
      </c>
      <c r="N322" s="1" t="s">
        <v>2924</v>
      </c>
    </row>
    <row r="323" spans="1:14" x14ac:dyDescent="0.25">
      <c r="A323" s="1" t="s">
        <v>4728</v>
      </c>
      <c r="B323" s="1" t="s">
        <v>4729</v>
      </c>
      <c r="C323" s="1" t="s">
        <v>4730</v>
      </c>
      <c r="D323" s="1" t="s">
        <v>4731</v>
      </c>
      <c r="E323" s="1" t="s">
        <v>2960</v>
      </c>
      <c r="F323" s="1" t="s">
        <v>4732</v>
      </c>
      <c r="G323" s="1" t="s">
        <v>2960</v>
      </c>
      <c r="H323" s="1" t="s">
        <v>4733</v>
      </c>
      <c r="I323" s="1" t="s">
        <v>2960</v>
      </c>
      <c r="J323" s="1" t="s">
        <v>2924</v>
      </c>
      <c r="K323" s="1" t="s">
        <v>2924</v>
      </c>
      <c r="L323" s="1" t="s">
        <v>2924</v>
      </c>
      <c r="M323" s="1" t="s">
        <v>2924</v>
      </c>
      <c r="N323" s="1" t="s">
        <v>2924</v>
      </c>
    </row>
    <row r="324" spans="1:14" x14ac:dyDescent="0.25">
      <c r="A324" s="1" t="s">
        <v>4734</v>
      </c>
      <c r="B324" s="1" t="s">
        <v>4735</v>
      </c>
      <c r="C324" s="1" t="s">
        <v>4736</v>
      </c>
      <c r="D324" s="1" t="s">
        <v>4737</v>
      </c>
      <c r="E324" s="1" t="s">
        <v>2960</v>
      </c>
      <c r="F324" s="1" t="s">
        <v>4738</v>
      </c>
      <c r="G324" s="1" t="s">
        <v>2960</v>
      </c>
      <c r="H324" s="1" t="s">
        <v>4739</v>
      </c>
      <c r="I324" s="1" t="s">
        <v>2960</v>
      </c>
      <c r="J324" s="1" t="s">
        <v>2924</v>
      </c>
      <c r="K324" s="1" t="s">
        <v>2924</v>
      </c>
      <c r="L324" s="1" t="s">
        <v>2924</v>
      </c>
      <c r="M324" s="1" t="s">
        <v>2924</v>
      </c>
      <c r="N324" s="1" t="s">
        <v>2924</v>
      </c>
    </row>
    <row r="325" spans="1:14" x14ac:dyDescent="0.25">
      <c r="A325" s="1" t="s">
        <v>4740</v>
      </c>
      <c r="B325" s="1" t="s">
        <v>4741</v>
      </c>
      <c r="C325" s="1" t="s">
        <v>4742</v>
      </c>
      <c r="D325" s="1" t="s">
        <v>4743</v>
      </c>
      <c r="E325" s="1" t="s">
        <v>2960</v>
      </c>
      <c r="F325" s="1" t="s">
        <v>4744</v>
      </c>
      <c r="G325" s="1" t="s">
        <v>2960</v>
      </c>
      <c r="H325" s="1" t="s">
        <v>4745</v>
      </c>
      <c r="I325" s="1" t="s">
        <v>2960</v>
      </c>
      <c r="J325" s="1" t="s">
        <v>2924</v>
      </c>
      <c r="K325" s="1" t="s">
        <v>2924</v>
      </c>
      <c r="L325" s="1" t="s">
        <v>2924</v>
      </c>
      <c r="M325" s="1" t="s">
        <v>2924</v>
      </c>
      <c r="N325" s="1" t="s">
        <v>2924</v>
      </c>
    </row>
    <row r="326" spans="1:14" x14ac:dyDescent="0.25">
      <c r="A326" s="1" t="s">
        <v>4746</v>
      </c>
      <c r="B326" s="1" t="s">
        <v>4747</v>
      </c>
      <c r="C326" s="1" t="s">
        <v>4748</v>
      </c>
      <c r="D326" s="1" t="s">
        <v>4749</v>
      </c>
      <c r="E326" s="1" t="s">
        <v>2960</v>
      </c>
      <c r="F326" s="1" t="s">
        <v>4750</v>
      </c>
      <c r="G326" s="1" t="s">
        <v>2960</v>
      </c>
      <c r="H326" s="1" t="s">
        <v>4751</v>
      </c>
      <c r="I326" s="1" t="s">
        <v>2960</v>
      </c>
      <c r="J326" s="1" t="s">
        <v>2924</v>
      </c>
      <c r="K326" s="1" t="s">
        <v>2924</v>
      </c>
      <c r="L326" s="1" t="s">
        <v>2924</v>
      </c>
      <c r="M326" s="1" t="s">
        <v>2924</v>
      </c>
      <c r="N326" s="1" t="s">
        <v>2924</v>
      </c>
    </row>
    <row r="327" spans="1:14" x14ac:dyDescent="0.25">
      <c r="A327" s="1" t="s">
        <v>4752</v>
      </c>
      <c r="B327" s="1" t="s">
        <v>4753</v>
      </c>
      <c r="C327" s="1" t="s">
        <v>4754</v>
      </c>
      <c r="D327" s="1" t="s">
        <v>4755</v>
      </c>
      <c r="E327" s="1" t="s">
        <v>2960</v>
      </c>
      <c r="F327" s="1" t="s">
        <v>4756</v>
      </c>
      <c r="G327" s="1" t="s">
        <v>2960</v>
      </c>
      <c r="H327" s="1" t="s">
        <v>4757</v>
      </c>
      <c r="I327" s="1" t="s">
        <v>2960</v>
      </c>
      <c r="J327" s="1" t="s">
        <v>2924</v>
      </c>
      <c r="K327" s="1" t="s">
        <v>2924</v>
      </c>
      <c r="L327" s="1" t="s">
        <v>2924</v>
      </c>
      <c r="M327" s="1" t="s">
        <v>2924</v>
      </c>
      <c r="N327" s="1" t="s">
        <v>2924</v>
      </c>
    </row>
    <row r="328" spans="1:14" x14ac:dyDescent="0.25">
      <c r="A328" s="1" t="s">
        <v>4758</v>
      </c>
      <c r="B328" s="1" t="s">
        <v>4759</v>
      </c>
      <c r="C328" s="1" t="s">
        <v>4760</v>
      </c>
      <c r="D328" s="1" t="s">
        <v>4761</v>
      </c>
      <c r="E328" s="1" t="s">
        <v>2960</v>
      </c>
      <c r="F328" s="1" t="s">
        <v>4762</v>
      </c>
      <c r="G328" s="1" t="s">
        <v>2960</v>
      </c>
      <c r="H328" s="1" t="s">
        <v>4763</v>
      </c>
      <c r="I328" s="1" t="s">
        <v>2960</v>
      </c>
      <c r="J328" s="1" t="s">
        <v>2924</v>
      </c>
      <c r="K328" s="1" t="s">
        <v>2924</v>
      </c>
      <c r="L328" s="1" t="s">
        <v>2924</v>
      </c>
      <c r="M328" s="1" t="s">
        <v>2924</v>
      </c>
      <c r="N328" s="1" t="s">
        <v>2924</v>
      </c>
    </row>
    <row r="329" spans="1:14" x14ac:dyDescent="0.25">
      <c r="A329" s="1" t="s">
        <v>4764</v>
      </c>
      <c r="B329" s="1" t="s">
        <v>4765</v>
      </c>
      <c r="C329" s="1" t="s">
        <v>4766</v>
      </c>
      <c r="D329" s="1" t="s">
        <v>4767</v>
      </c>
      <c r="E329" s="1" t="s">
        <v>2960</v>
      </c>
      <c r="F329" s="1" t="s">
        <v>4768</v>
      </c>
      <c r="G329" s="1" t="s">
        <v>2960</v>
      </c>
      <c r="H329" s="1" t="s">
        <v>4769</v>
      </c>
      <c r="I329" s="1" t="s">
        <v>2960</v>
      </c>
      <c r="J329" s="1" t="s">
        <v>2924</v>
      </c>
      <c r="K329" s="1" t="s">
        <v>2924</v>
      </c>
      <c r="L329" s="1" t="s">
        <v>2924</v>
      </c>
      <c r="M329" s="1" t="s">
        <v>2924</v>
      </c>
      <c r="N329" s="1" t="s">
        <v>2924</v>
      </c>
    </row>
    <row r="330" spans="1:14" x14ac:dyDescent="0.25">
      <c r="A330" s="1" t="s">
        <v>4770</v>
      </c>
      <c r="B330" s="1" t="s">
        <v>4771</v>
      </c>
      <c r="C330" s="1" t="s">
        <v>4772</v>
      </c>
      <c r="D330" s="1" t="s">
        <v>4773</v>
      </c>
      <c r="E330" s="1" t="s">
        <v>2960</v>
      </c>
      <c r="F330" s="1" t="s">
        <v>4774</v>
      </c>
      <c r="G330" s="1" t="s">
        <v>2960</v>
      </c>
      <c r="H330" s="1" t="s">
        <v>4775</v>
      </c>
      <c r="I330" s="1" t="s">
        <v>2960</v>
      </c>
      <c r="J330" s="1" t="s">
        <v>2924</v>
      </c>
      <c r="K330" s="1" t="s">
        <v>2924</v>
      </c>
      <c r="L330" s="1" t="s">
        <v>2924</v>
      </c>
      <c r="M330" s="1" t="s">
        <v>2924</v>
      </c>
      <c r="N330" s="1" t="s">
        <v>2924</v>
      </c>
    </row>
    <row r="331" spans="1:14" x14ac:dyDescent="0.25">
      <c r="A331" s="1" t="s">
        <v>4776</v>
      </c>
      <c r="B331" s="1" t="s">
        <v>4777</v>
      </c>
      <c r="C331" s="1" t="s">
        <v>4778</v>
      </c>
      <c r="D331" s="1" t="s">
        <v>4779</v>
      </c>
      <c r="E331" s="1" t="s">
        <v>2960</v>
      </c>
      <c r="F331" s="1" t="s">
        <v>4780</v>
      </c>
      <c r="G331" s="1" t="s">
        <v>2960</v>
      </c>
      <c r="H331" s="1" t="s">
        <v>4781</v>
      </c>
      <c r="I331" s="1" t="s">
        <v>2960</v>
      </c>
      <c r="J331" s="1" t="s">
        <v>2924</v>
      </c>
      <c r="K331" s="1" t="s">
        <v>2924</v>
      </c>
      <c r="L331" s="1" t="s">
        <v>2924</v>
      </c>
      <c r="M331" s="1" t="s">
        <v>2924</v>
      </c>
      <c r="N331" s="1" t="s">
        <v>2924</v>
      </c>
    </row>
    <row r="332" spans="1:14" x14ac:dyDescent="0.25">
      <c r="A332" s="1" t="s">
        <v>4782</v>
      </c>
      <c r="B332" s="1" t="s">
        <v>4783</v>
      </c>
      <c r="C332" s="1" t="s">
        <v>4784</v>
      </c>
      <c r="D332" s="1" t="s">
        <v>4785</v>
      </c>
      <c r="E332" s="1" t="s">
        <v>2960</v>
      </c>
      <c r="F332" s="1" t="s">
        <v>4786</v>
      </c>
      <c r="G332" s="1" t="s">
        <v>2960</v>
      </c>
      <c r="H332" s="1" t="s">
        <v>4787</v>
      </c>
      <c r="I332" s="1" t="s">
        <v>2960</v>
      </c>
      <c r="J332" s="1" t="s">
        <v>2924</v>
      </c>
      <c r="K332" s="1" t="s">
        <v>2924</v>
      </c>
      <c r="L332" s="1" t="s">
        <v>2924</v>
      </c>
      <c r="M332" s="1" t="s">
        <v>2924</v>
      </c>
      <c r="N332" s="1" t="s">
        <v>2924</v>
      </c>
    </row>
    <row r="333" spans="1:14" x14ac:dyDescent="0.25">
      <c r="A333" s="1" t="s">
        <v>4788</v>
      </c>
      <c r="B333" s="1" t="s">
        <v>4789</v>
      </c>
      <c r="C333" s="1" t="s">
        <v>4790</v>
      </c>
      <c r="D333" s="1" t="s">
        <v>4791</v>
      </c>
      <c r="E333" s="1" t="s">
        <v>2960</v>
      </c>
      <c r="F333" s="1" t="s">
        <v>3467</v>
      </c>
      <c r="G333" s="1" t="s">
        <v>2960</v>
      </c>
      <c r="H333" s="1" t="s">
        <v>4792</v>
      </c>
      <c r="I333" s="1" t="s">
        <v>2960</v>
      </c>
      <c r="J333" s="1" t="s">
        <v>2924</v>
      </c>
      <c r="K333" s="1" t="s">
        <v>2924</v>
      </c>
      <c r="L333" s="1" t="s">
        <v>2924</v>
      </c>
      <c r="M333" s="1" t="s">
        <v>2924</v>
      </c>
      <c r="N333" s="1" t="s">
        <v>2924</v>
      </c>
    </row>
    <row r="334" spans="1:14" x14ac:dyDescent="0.25">
      <c r="A334" s="1" t="s">
        <v>4793</v>
      </c>
      <c r="B334" s="1" t="s">
        <v>4794</v>
      </c>
      <c r="C334" s="1" t="s">
        <v>4795</v>
      </c>
      <c r="D334" s="1" t="s">
        <v>4796</v>
      </c>
      <c r="E334" s="1" t="s">
        <v>2960</v>
      </c>
      <c r="F334" s="1" t="s">
        <v>4479</v>
      </c>
      <c r="G334" s="1" t="s">
        <v>2960</v>
      </c>
      <c r="H334" s="1" t="s">
        <v>4797</v>
      </c>
      <c r="I334" s="1" t="s">
        <v>2960</v>
      </c>
      <c r="J334" s="1" t="s">
        <v>2924</v>
      </c>
      <c r="K334" s="1" t="s">
        <v>2924</v>
      </c>
      <c r="L334" s="1" t="s">
        <v>2924</v>
      </c>
      <c r="M334" s="1" t="s">
        <v>2924</v>
      </c>
      <c r="N334" s="1" t="s">
        <v>2924</v>
      </c>
    </row>
    <row r="335" spans="1:14" x14ac:dyDescent="0.25">
      <c r="A335" s="1" t="s">
        <v>4798</v>
      </c>
      <c r="B335" s="1" t="s">
        <v>4799</v>
      </c>
      <c r="C335" s="1" t="s">
        <v>4800</v>
      </c>
      <c r="D335" s="1" t="s">
        <v>4801</v>
      </c>
      <c r="E335" s="1" t="s">
        <v>2960</v>
      </c>
      <c r="F335" s="1" t="s">
        <v>3817</v>
      </c>
      <c r="G335" s="1" t="s">
        <v>2960</v>
      </c>
      <c r="H335" s="1" t="s">
        <v>4802</v>
      </c>
      <c r="I335" s="1" t="s">
        <v>2960</v>
      </c>
      <c r="J335" s="1" t="s">
        <v>2924</v>
      </c>
      <c r="K335" s="1" t="s">
        <v>2924</v>
      </c>
      <c r="L335" s="1" t="s">
        <v>2924</v>
      </c>
      <c r="M335" s="1" t="s">
        <v>2924</v>
      </c>
      <c r="N335" s="1" t="s">
        <v>2924</v>
      </c>
    </row>
    <row r="336" spans="1:14" x14ac:dyDescent="0.25">
      <c r="A336" s="1" t="s">
        <v>4803</v>
      </c>
      <c r="B336" s="1" t="s">
        <v>4804</v>
      </c>
      <c r="C336" s="1" t="s">
        <v>4805</v>
      </c>
      <c r="D336" s="1" t="s">
        <v>4806</v>
      </c>
      <c r="E336" s="1" t="s">
        <v>2960</v>
      </c>
      <c r="F336" s="1" t="s">
        <v>3485</v>
      </c>
      <c r="G336" s="1" t="s">
        <v>2960</v>
      </c>
      <c r="H336" s="1" t="s">
        <v>4807</v>
      </c>
      <c r="I336" s="1" t="s">
        <v>2960</v>
      </c>
      <c r="J336" s="1" t="s">
        <v>2924</v>
      </c>
      <c r="K336" s="1" t="s">
        <v>2924</v>
      </c>
      <c r="L336" s="1" t="s">
        <v>2924</v>
      </c>
      <c r="M336" s="1" t="s">
        <v>2924</v>
      </c>
      <c r="N336" s="1" t="s">
        <v>2924</v>
      </c>
    </row>
    <row r="337" spans="1:14" x14ac:dyDescent="0.25">
      <c r="A337" s="1" t="s">
        <v>4808</v>
      </c>
      <c r="B337" s="1" t="s">
        <v>4809</v>
      </c>
      <c r="C337" s="1" t="s">
        <v>4810</v>
      </c>
      <c r="D337" s="1" t="s">
        <v>4811</v>
      </c>
      <c r="E337" s="1" t="s">
        <v>2960</v>
      </c>
      <c r="F337" s="1" t="s">
        <v>4812</v>
      </c>
      <c r="G337" s="1" t="s">
        <v>2960</v>
      </c>
      <c r="H337" s="1" t="s">
        <v>4813</v>
      </c>
      <c r="I337" s="1" t="s">
        <v>2960</v>
      </c>
      <c r="J337" s="1" t="s">
        <v>2924</v>
      </c>
      <c r="K337" s="1" t="s">
        <v>2924</v>
      </c>
      <c r="L337" s="1" t="s">
        <v>2924</v>
      </c>
      <c r="M337" s="1" t="s">
        <v>2924</v>
      </c>
      <c r="N337" s="1" t="s">
        <v>2924</v>
      </c>
    </row>
    <row r="338" spans="1:14" x14ac:dyDescent="0.25">
      <c r="A338" s="1" t="s">
        <v>4814</v>
      </c>
      <c r="B338" s="1" t="s">
        <v>4815</v>
      </c>
      <c r="C338" s="1" t="s">
        <v>4816</v>
      </c>
      <c r="D338" s="1" t="s">
        <v>4817</v>
      </c>
      <c r="E338" s="1" t="s">
        <v>2960</v>
      </c>
      <c r="F338" s="1" t="s">
        <v>3145</v>
      </c>
      <c r="G338" s="1" t="s">
        <v>2960</v>
      </c>
      <c r="H338" s="1" t="s">
        <v>4818</v>
      </c>
      <c r="I338" s="1" t="s">
        <v>2960</v>
      </c>
      <c r="J338" s="1" t="s">
        <v>2924</v>
      </c>
      <c r="K338" s="1" t="s">
        <v>2924</v>
      </c>
      <c r="L338" s="1" t="s">
        <v>2924</v>
      </c>
      <c r="M338" s="1" t="s">
        <v>2924</v>
      </c>
      <c r="N338" s="1" t="s">
        <v>2924</v>
      </c>
    </row>
    <row r="339" spans="1:14" x14ac:dyDescent="0.25">
      <c r="A339" s="1" t="s">
        <v>4819</v>
      </c>
      <c r="B339" s="1" t="s">
        <v>4820</v>
      </c>
      <c r="C339" s="1" t="s">
        <v>4821</v>
      </c>
      <c r="D339" s="1" t="s">
        <v>4822</v>
      </c>
      <c r="E339" s="1" t="s">
        <v>2960</v>
      </c>
      <c r="F339" s="1" t="s">
        <v>3502</v>
      </c>
      <c r="G339" s="1" t="s">
        <v>2960</v>
      </c>
      <c r="H339" s="1" t="s">
        <v>4823</v>
      </c>
      <c r="I339" s="1" t="s">
        <v>2960</v>
      </c>
      <c r="J339" s="1" t="s">
        <v>2924</v>
      </c>
      <c r="K339" s="1" t="s">
        <v>2924</v>
      </c>
      <c r="L339" s="1" t="s">
        <v>2924</v>
      </c>
      <c r="M339" s="1" t="s">
        <v>2924</v>
      </c>
      <c r="N339" s="1" t="s">
        <v>2924</v>
      </c>
    </row>
    <row r="340" spans="1:14" x14ac:dyDescent="0.25">
      <c r="A340" s="1" t="s">
        <v>4824</v>
      </c>
      <c r="B340" s="1" t="s">
        <v>4825</v>
      </c>
      <c r="C340" s="1" t="s">
        <v>4826</v>
      </c>
      <c r="D340" s="1" t="s">
        <v>4827</v>
      </c>
      <c r="E340" s="1" t="s">
        <v>2960</v>
      </c>
      <c r="F340" s="1" t="s">
        <v>4828</v>
      </c>
      <c r="G340" s="1" t="s">
        <v>2960</v>
      </c>
      <c r="H340" s="1" t="s">
        <v>4829</v>
      </c>
      <c r="I340" s="1" t="s">
        <v>2960</v>
      </c>
      <c r="J340" s="1" t="s">
        <v>2924</v>
      </c>
      <c r="K340" s="1" t="s">
        <v>2924</v>
      </c>
      <c r="L340" s="1" t="s">
        <v>2924</v>
      </c>
      <c r="M340" s="1" t="s">
        <v>2924</v>
      </c>
      <c r="N340" s="1" t="s">
        <v>2924</v>
      </c>
    </row>
    <row r="341" spans="1:14" x14ac:dyDescent="0.25">
      <c r="A341" s="1" t="s">
        <v>4830</v>
      </c>
      <c r="B341" s="1" t="s">
        <v>4831</v>
      </c>
      <c r="C341" s="1" t="s">
        <v>4832</v>
      </c>
      <c r="D341" s="1" t="s">
        <v>4833</v>
      </c>
      <c r="E341" s="1" t="s">
        <v>2960</v>
      </c>
      <c r="F341" s="1" t="s">
        <v>4512</v>
      </c>
      <c r="G341" s="1" t="s">
        <v>2960</v>
      </c>
      <c r="H341" s="1" t="s">
        <v>4834</v>
      </c>
      <c r="I341" s="1" t="s">
        <v>2960</v>
      </c>
      <c r="J341" s="1" t="s">
        <v>2924</v>
      </c>
      <c r="K341" s="1" t="s">
        <v>2924</v>
      </c>
      <c r="L341" s="1" t="s">
        <v>2924</v>
      </c>
      <c r="M341" s="1" t="s">
        <v>2924</v>
      </c>
      <c r="N341" s="1" t="s">
        <v>2924</v>
      </c>
    </row>
    <row r="342" spans="1:14" x14ac:dyDescent="0.25">
      <c r="A342" s="1" t="s">
        <v>4835</v>
      </c>
      <c r="B342" s="1" t="s">
        <v>4836</v>
      </c>
      <c r="C342" s="1" t="s">
        <v>4837</v>
      </c>
      <c r="D342" s="1" t="s">
        <v>4838</v>
      </c>
      <c r="E342" s="1" t="s">
        <v>2960</v>
      </c>
      <c r="F342" s="1" t="s">
        <v>3317</v>
      </c>
      <c r="G342" s="1" t="s">
        <v>2960</v>
      </c>
      <c r="H342" s="1" t="s">
        <v>4839</v>
      </c>
      <c r="I342" s="1" t="s">
        <v>2960</v>
      </c>
      <c r="J342" s="1" t="s">
        <v>2924</v>
      </c>
      <c r="K342" s="1" t="s">
        <v>2924</v>
      </c>
      <c r="L342" s="1" t="s">
        <v>2924</v>
      </c>
      <c r="M342" s="1" t="s">
        <v>2924</v>
      </c>
      <c r="N342" s="1" t="s">
        <v>2924</v>
      </c>
    </row>
    <row r="343" spans="1:14" x14ac:dyDescent="0.25">
      <c r="A343" s="1" t="s">
        <v>4840</v>
      </c>
      <c r="B343" s="1" t="s">
        <v>4841</v>
      </c>
      <c r="C343" s="1" t="s">
        <v>4842</v>
      </c>
      <c r="D343" s="1" t="s">
        <v>4843</v>
      </c>
      <c r="E343" s="1" t="s">
        <v>2960</v>
      </c>
      <c r="F343" s="1" t="s">
        <v>4354</v>
      </c>
      <c r="G343" s="1" t="s">
        <v>2960</v>
      </c>
      <c r="H343" s="1" t="s">
        <v>4844</v>
      </c>
      <c r="I343" s="1" t="s">
        <v>2960</v>
      </c>
      <c r="J343" s="1" t="s">
        <v>2924</v>
      </c>
      <c r="K343" s="1" t="s">
        <v>2924</v>
      </c>
      <c r="L343" s="1" t="s">
        <v>2924</v>
      </c>
      <c r="M343" s="1" t="s">
        <v>2924</v>
      </c>
      <c r="N343" s="1" t="s">
        <v>2924</v>
      </c>
    </row>
    <row r="344" spans="1:14" x14ac:dyDescent="0.25">
      <c r="A344" s="1" t="s">
        <v>4845</v>
      </c>
      <c r="B344" s="1" t="s">
        <v>4846</v>
      </c>
      <c r="C344" s="1" t="s">
        <v>4847</v>
      </c>
      <c r="D344" s="1" t="s">
        <v>4848</v>
      </c>
      <c r="E344" s="1" t="s">
        <v>2960</v>
      </c>
      <c r="F344" s="1" t="s">
        <v>3662</v>
      </c>
      <c r="G344" s="1" t="s">
        <v>2960</v>
      </c>
      <c r="H344" s="1" t="s">
        <v>4849</v>
      </c>
      <c r="I344" s="1" t="s">
        <v>2960</v>
      </c>
      <c r="J344" s="1" t="s">
        <v>2924</v>
      </c>
      <c r="K344" s="1" t="s">
        <v>2924</v>
      </c>
      <c r="L344" s="1" t="s">
        <v>2924</v>
      </c>
      <c r="M344" s="1" t="s">
        <v>2924</v>
      </c>
      <c r="N344" s="1" t="s">
        <v>2924</v>
      </c>
    </row>
    <row r="345" spans="1:14" x14ac:dyDescent="0.25">
      <c r="A345" s="1" t="s">
        <v>4850</v>
      </c>
      <c r="B345" s="1" t="s">
        <v>4851</v>
      </c>
      <c r="C345" s="1" t="s">
        <v>4852</v>
      </c>
      <c r="D345" s="1" t="s">
        <v>4853</v>
      </c>
      <c r="E345" s="1" t="s">
        <v>2960</v>
      </c>
      <c r="F345" s="1" t="s">
        <v>3536</v>
      </c>
      <c r="G345" s="1" t="s">
        <v>2960</v>
      </c>
      <c r="H345" s="1" t="s">
        <v>4854</v>
      </c>
      <c r="I345" s="1" t="s">
        <v>2960</v>
      </c>
      <c r="J345" s="1" t="s">
        <v>2924</v>
      </c>
      <c r="K345" s="1" t="s">
        <v>2924</v>
      </c>
      <c r="L345" s="1" t="s">
        <v>2924</v>
      </c>
      <c r="M345" s="1" t="s">
        <v>2924</v>
      </c>
      <c r="N345" s="1" t="s">
        <v>2924</v>
      </c>
    </row>
    <row r="346" spans="1:14" x14ac:dyDescent="0.25">
      <c r="A346" s="1" t="s">
        <v>4855</v>
      </c>
      <c r="B346" s="1" t="s">
        <v>4856</v>
      </c>
      <c r="C346" s="1" t="s">
        <v>4857</v>
      </c>
      <c r="D346" s="1" t="s">
        <v>4858</v>
      </c>
      <c r="E346" s="1" t="s">
        <v>2960</v>
      </c>
      <c r="F346" s="1" t="s">
        <v>3293</v>
      </c>
      <c r="G346" s="1" t="s">
        <v>2960</v>
      </c>
      <c r="H346" s="1" t="s">
        <v>4859</v>
      </c>
      <c r="I346" s="1" t="s">
        <v>2960</v>
      </c>
      <c r="J346" s="1" t="s">
        <v>2924</v>
      </c>
      <c r="K346" s="1" t="s">
        <v>2924</v>
      </c>
      <c r="L346" s="1" t="s">
        <v>2924</v>
      </c>
      <c r="M346" s="1" t="s">
        <v>2924</v>
      </c>
      <c r="N346" s="1" t="s">
        <v>2924</v>
      </c>
    </row>
    <row r="347" spans="1:14" x14ac:dyDescent="0.25">
      <c r="A347" s="1" t="s">
        <v>4860</v>
      </c>
      <c r="B347" s="1" t="s">
        <v>4861</v>
      </c>
      <c r="C347" s="1" t="s">
        <v>4862</v>
      </c>
      <c r="D347" s="1" t="s">
        <v>4863</v>
      </c>
      <c r="E347" s="1" t="s">
        <v>2960</v>
      </c>
      <c r="F347" s="1" t="s">
        <v>3887</v>
      </c>
      <c r="G347" s="1" t="s">
        <v>2960</v>
      </c>
      <c r="H347" s="1" t="s">
        <v>4864</v>
      </c>
      <c r="I347" s="1" t="s">
        <v>2960</v>
      </c>
      <c r="J347" s="1" t="s">
        <v>2924</v>
      </c>
      <c r="K347" s="1" t="s">
        <v>2924</v>
      </c>
      <c r="L347" s="1" t="s">
        <v>2924</v>
      </c>
      <c r="M347" s="1" t="s">
        <v>2924</v>
      </c>
      <c r="N347" s="1" t="s">
        <v>2924</v>
      </c>
    </row>
    <row r="348" spans="1:14" x14ac:dyDescent="0.25">
      <c r="A348" s="1" t="s">
        <v>4865</v>
      </c>
      <c r="B348" s="1" t="s">
        <v>4866</v>
      </c>
      <c r="C348" s="1" t="s">
        <v>1100</v>
      </c>
      <c r="D348" s="1" t="s">
        <v>1101</v>
      </c>
      <c r="E348" s="1" t="s">
        <v>2960</v>
      </c>
      <c r="F348" s="1" t="s">
        <v>4216</v>
      </c>
      <c r="G348" s="1" t="s">
        <v>2960</v>
      </c>
      <c r="H348" s="1" t="s">
        <v>1102</v>
      </c>
      <c r="I348" s="1" t="s">
        <v>2960</v>
      </c>
      <c r="J348" s="1" t="s">
        <v>2924</v>
      </c>
      <c r="K348" s="1" t="s">
        <v>2924</v>
      </c>
      <c r="L348" s="1" t="s">
        <v>2924</v>
      </c>
      <c r="M348" s="1" t="s">
        <v>2924</v>
      </c>
      <c r="N348" s="1" t="s">
        <v>2924</v>
      </c>
    </row>
    <row r="349" spans="1:14" x14ac:dyDescent="0.25">
      <c r="A349" s="1" t="s">
        <v>1103</v>
      </c>
      <c r="B349" s="1" t="s">
        <v>1104</v>
      </c>
      <c r="C349" s="1" t="s">
        <v>1105</v>
      </c>
      <c r="D349" s="1" t="s">
        <v>1106</v>
      </c>
      <c r="E349" s="1" t="s">
        <v>2960</v>
      </c>
      <c r="F349" s="1" t="s">
        <v>3558</v>
      </c>
      <c r="G349" s="1" t="s">
        <v>2960</v>
      </c>
      <c r="H349" s="1" t="s">
        <v>1107</v>
      </c>
      <c r="I349" s="1" t="s">
        <v>2960</v>
      </c>
      <c r="J349" s="1" t="s">
        <v>2924</v>
      </c>
      <c r="K349" s="1" t="s">
        <v>2924</v>
      </c>
      <c r="L349" s="1" t="s">
        <v>2924</v>
      </c>
      <c r="M349" s="1" t="s">
        <v>2924</v>
      </c>
      <c r="N349" s="1" t="s">
        <v>2924</v>
      </c>
    </row>
    <row r="350" spans="1:14" x14ac:dyDescent="0.25">
      <c r="A350" s="1" t="s">
        <v>1108</v>
      </c>
      <c r="B350" s="1" t="s">
        <v>1109</v>
      </c>
      <c r="C350" s="1" t="s">
        <v>1110</v>
      </c>
      <c r="D350" s="1" t="s">
        <v>1111</v>
      </c>
      <c r="E350" s="1" t="s">
        <v>2960</v>
      </c>
      <c r="F350" s="1" t="s">
        <v>3627</v>
      </c>
      <c r="G350" s="1" t="s">
        <v>2960</v>
      </c>
      <c r="H350" s="1" t="s">
        <v>1112</v>
      </c>
      <c r="I350" s="1" t="s">
        <v>2960</v>
      </c>
      <c r="J350" s="1" t="s">
        <v>2924</v>
      </c>
      <c r="K350" s="1" t="s">
        <v>2924</v>
      </c>
      <c r="L350" s="1" t="s">
        <v>2924</v>
      </c>
      <c r="M350" s="1" t="s">
        <v>2924</v>
      </c>
      <c r="N350" s="1" t="s">
        <v>2924</v>
      </c>
    </row>
    <row r="351" spans="1:14" x14ac:dyDescent="0.25">
      <c r="A351" s="1" t="s">
        <v>1113</v>
      </c>
      <c r="B351" s="1" t="s">
        <v>1114</v>
      </c>
      <c r="C351" s="1" t="s">
        <v>1115</v>
      </c>
      <c r="D351" s="1" t="s">
        <v>1116</v>
      </c>
      <c r="E351" s="1" t="s">
        <v>2960</v>
      </c>
      <c r="F351" s="1" t="s">
        <v>4570</v>
      </c>
      <c r="G351" s="1" t="s">
        <v>2960</v>
      </c>
      <c r="H351" s="1" t="s">
        <v>1117</v>
      </c>
      <c r="I351" s="1" t="s">
        <v>2960</v>
      </c>
      <c r="J351" s="1" t="s">
        <v>2924</v>
      </c>
      <c r="K351" s="1" t="s">
        <v>2924</v>
      </c>
      <c r="L351" s="1" t="s">
        <v>2924</v>
      </c>
      <c r="M351" s="1" t="s">
        <v>2924</v>
      </c>
      <c r="N351" s="1" t="s">
        <v>2924</v>
      </c>
    </row>
    <row r="352" spans="1:14" x14ac:dyDescent="0.25">
      <c r="A352" s="1" t="s">
        <v>1118</v>
      </c>
      <c r="B352" s="1" t="s">
        <v>1119</v>
      </c>
      <c r="C352" s="1" t="s">
        <v>1120</v>
      </c>
      <c r="D352" s="1" t="s">
        <v>1121</v>
      </c>
      <c r="E352" s="1" t="s">
        <v>2960</v>
      </c>
      <c r="F352" s="1" t="s">
        <v>1122</v>
      </c>
      <c r="G352" s="1" t="s">
        <v>2960</v>
      </c>
      <c r="H352" s="1" t="s">
        <v>1123</v>
      </c>
      <c r="I352" s="1" t="s">
        <v>2960</v>
      </c>
      <c r="J352" s="1" t="s">
        <v>2924</v>
      </c>
      <c r="K352" s="1" t="s">
        <v>2924</v>
      </c>
      <c r="L352" s="1" t="s">
        <v>2924</v>
      </c>
      <c r="M352" s="1" t="s">
        <v>2924</v>
      </c>
      <c r="N352" s="1" t="s">
        <v>2924</v>
      </c>
    </row>
    <row r="353" spans="1:14" x14ac:dyDescent="0.25">
      <c r="A353" s="1" t="s">
        <v>1124</v>
      </c>
      <c r="B353" s="1" t="s">
        <v>1125</v>
      </c>
      <c r="C353" s="1" t="s">
        <v>1126</v>
      </c>
      <c r="D353" s="1" t="s">
        <v>1127</v>
      </c>
      <c r="E353" s="1" t="s">
        <v>2960</v>
      </c>
      <c r="F353" s="1" t="s">
        <v>3601</v>
      </c>
      <c r="G353" s="1" t="s">
        <v>2960</v>
      </c>
      <c r="H353" s="1" t="s">
        <v>1128</v>
      </c>
      <c r="I353" s="1" t="s">
        <v>2960</v>
      </c>
      <c r="J353" s="1" t="s">
        <v>2924</v>
      </c>
      <c r="K353" s="1" t="s">
        <v>2924</v>
      </c>
      <c r="L353" s="1" t="s">
        <v>2924</v>
      </c>
      <c r="M353" s="1" t="s">
        <v>2924</v>
      </c>
      <c r="N353" s="1" t="s">
        <v>2924</v>
      </c>
    </row>
    <row r="354" spans="1:14" x14ac:dyDescent="0.25">
      <c r="A354" s="1" t="s">
        <v>1129</v>
      </c>
      <c r="B354" s="1" t="s">
        <v>1130</v>
      </c>
      <c r="C354" s="1" t="s">
        <v>1131</v>
      </c>
      <c r="D354" s="1" t="s">
        <v>1132</v>
      </c>
      <c r="E354" s="1" t="s">
        <v>2960</v>
      </c>
      <c r="F354" s="1" t="s">
        <v>3234</v>
      </c>
      <c r="G354" s="1" t="s">
        <v>2960</v>
      </c>
      <c r="H354" s="1" t="s">
        <v>1133</v>
      </c>
      <c r="I354" s="1" t="s">
        <v>2960</v>
      </c>
      <c r="J354" s="1" t="s">
        <v>2924</v>
      </c>
      <c r="K354" s="1" t="s">
        <v>2924</v>
      </c>
      <c r="L354" s="1" t="s">
        <v>2924</v>
      </c>
      <c r="M354" s="1" t="s">
        <v>2924</v>
      </c>
      <c r="N354" s="1" t="s">
        <v>2924</v>
      </c>
    </row>
    <row r="355" spans="1:14" x14ac:dyDescent="0.25">
      <c r="A355" s="1" t="s">
        <v>1134</v>
      </c>
      <c r="B355" s="1" t="s">
        <v>1135</v>
      </c>
      <c r="C355" s="1" t="s">
        <v>1136</v>
      </c>
      <c r="D355" s="1" t="s">
        <v>1137</v>
      </c>
      <c r="E355" s="1" t="s">
        <v>2960</v>
      </c>
      <c r="F355" s="1" t="s">
        <v>3234</v>
      </c>
      <c r="G355" s="1" t="s">
        <v>2960</v>
      </c>
      <c r="H355" s="1" t="s">
        <v>1138</v>
      </c>
      <c r="I355" s="1" t="s">
        <v>2960</v>
      </c>
      <c r="J355" s="1" t="s">
        <v>2924</v>
      </c>
      <c r="K355" s="1" t="s">
        <v>2924</v>
      </c>
      <c r="L355" s="1" t="s">
        <v>2924</v>
      </c>
      <c r="M355" s="1" t="s">
        <v>2924</v>
      </c>
      <c r="N355" s="1" t="s">
        <v>2924</v>
      </c>
    </row>
    <row r="356" spans="1:14" x14ac:dyDescent="0.25">
      <c r="A356" s="1" t="s">
        <v>1139</v>
      </c>
      <c r="B356" s="1" t="s">
        <v>1140</v>
      </c>
      <c r="C356" s="1" t="s">
        <v>1141</v>
      </c>
      <c r="D356" s="1" t="s">
        <v>1142</v>
      </c>
      <c r="E356" s="1" t="s">
        <v>2960</v>
      </c>
      <c r="F356" s="1" t="s">
        <v>1143</v>
      </c>
      <c r="G356" s="1" t="s">
        <v>2960</v>
      </c>
      <c r="H356" s="1" t="s">
        <v>1144</v>
      </c>
      <c r="I356" s="1" t="s">
        <v>2960</v>
      </c>
      <c r="J356" s="1" t="s">
        <v>2924</v>
      </c>
      <c r="K356" s="1" t="s">
        <v>2924</v>
      </c>
      <c r="L356" s="1" t="s">
        <v>2924</v>
      </c>
      <c r="M356" s="1" t="s">
        <v>2924</v>
      </c>
      <c r="N356" s="1" t="s">
        <v>2924</v>
      </c>
    </row>
    <row r="357" spans="1:14" x14ac:dyDescent="0.25">
      <c r="A357" s="1" t="s">
        <v>1145</v>
      </c>
      <c r="B357" s="1" t="s">
        <v>1146</v>
      </c>
      <c r="C357" s="1" t="s">
        <v>1147</v>
      </c>
      <c r="D357" s="1" t="s">
        <v>1148</v>
      </c>
      <c r="E357" s="1" t="s">
        <v>2960</v>
      </c>
      <c r="F357" s="1" t="s">
        <v>3934</v>
      </c>
      <c r="G357" s="1" t="s">
        <v>2960</v>
      </c>
      <c r="H357" s="1" t="s">
        <v>1149</v>
      </c>
      <c r="I357" s="1" t="s">
        <v>2960</v>
      </c>
      <c r="J357" s="1" t="s">
        <v>2924</v>
      </c>
      <c r="K357" s="1" t="s">
        <v>2924</v>
      </c>
      <c r="L357" s="1" t="s">
        <v>2924</v>
      </c>
      <c r="M357" s="1" t="s">
        <v>2924</v>
      </c>
      <c r="N357" s="1" t="s">
        <v>2924</v>
      </c>
    </row>
    <row r="358" spans="1:14" x14ac:dyDescent="0.25">
      <c r="A358" s="1" t="s">
        <v>1150</v>
      </c>
      <c r="B358" s="1" t="s">
        <v>1151</v>
      </c>
      <c r="C358" s="1" t="s">
        <v>1152</v>
      </c>
      <c r="D358" s="1" t="s">
        <v>1153</v>
      </c>
      <c r="E358" s="1" t="s">
        <v>2960</v>
      </c>
      <c r="F358" s="1" t="s">
        <v>4256</v>
      </c>
      <c r="G358" s="1" t="s">
        <v>2960</v>
      </c>
      <c r="H358" s="1" t="s">
        <v>1154</v>
      </c>
      <c r="I358" s="1" t="s">
        <v>2960</v>
      </c>
      <c r="J358" s="1" t="s">
        <v>2924</v>
      </c>
      <c r="K358" s="1" t="s">
        <v>2924</v>
      </c>
      <c r="L358" s="1" t="s">
        <v>2924</v>
      </c>
      <c r="M358" s="1" t="s">
        <v>2924</v>
      </c>
      <c r="N358" s="1" t="s">
        <v>2924</v>
      </c>
    </row>
    <row r="359" spans="1:14" x14ac:dyDescent="0.25">
      <c r="A359" s="1" t="s">
        <v>1155</v>
      </c>
      <c r="B359" s="1" t="s">
        <v>1156</v>
      </c>
      <c r="C359" s="1" t="s">
        <v>1157</v>
      </c>
      <c r="D359" s="1" t="s">
        <v>1158</v>
      </c>
      <c r="E359" s="1" t="s">
        <v>2960</v>
      </c>
      <c r="F359" s="1" t="s">
        <v>3923</v>
      </c>
      <c r="G359" s="1" t="s">
        <v>2960</v>
      </c>
      <c r="H359" s="1" t="s">
        <v>1159</v>
      </c>
      <c r="I359" s="1" t="s">
        <v>2960</v>
      </c>
      <c r="J359" s="1" t="s">
        <v>2924</v>
      </c>
      <c r="K359" s="1" t="s">
        <v>2924</v>
      </c>
      <c r="L359" s="1" t="s">
        <v>2924</v>
      </c>
      <c r="M359" s="1" t="s">
        <v>2924</v>
      </c>
      <c r="N359" s="1" t="s">
        <v>2924</v>
      </c>
    </row>
    <row r="360" spans="1:14" x14ac:dyDescent="0.25">
      <c r="A360" s="1" t="s">
        <v>1160</v>
      </c>
      <c r="B360" s="1" t="s">
        <v>1161</v>
      </c>
      <c r="C360" s="1" t="s">
        <v>1162</v>
      </c>
      <c r="D360" s="1" t="s">
        <v>1163</v>
      </c>
      <c r="E360" s="1" t="s">
        <v>2960</v>
      </c>
      <c r="F360" s="1" t="s">
        <v>3246</v>
      </c>
      <c r="G360" s="1" t="s">
        <v>2960</v>
      </c>
      <c r="H360" s="1" t="s">
        <v>1164</v>
      </c>
      <c r="I360" s="1" t="s">
        <v>2960</v>
      </c>
      <c r="J360" s="1" t="s">
        <v>2924</v>
      </c>
      <c r="K360" s="1" t="s">
        <v>2924</v>
      </c>
      <c r="L360" s="1" t="s">
        <v>2924</v>
      </c>
      <c r="M360" s="1" t="s">
        <v>2924</v>
      </c>
      <c r="N360" s="1" t="s">
        <v>2924</v>
      </c>
    </row>
    <row r="361" spans="1:14" x14ac:dyDescent="0.25">
      <c r="A361" s="1" t="s">
        <v>1165</v>
      </c>
      <c r="B361" s="1" t="s">
        <v>1166</v>
      </c>
      <c r="C361" s="1" t="s">
        <v>1167</v>
      </c>
      <c r="D361" s="1" t="s">
        <v>1168</v>
      </c>
      <c r="E361" s="1" t="s">
        <v>2960</v>
      </c>
      <c r="F361" s="1" t="s">
        <v>3601</v>
      </c>
      <c r="G361" s="1" t="s">
        <v>2960</v>
      </c>
      <c r="H361" s="1" t="s">
        <v>1169</v>
      </c>
      <c r="I361" s="1" t="s">
        <v>2960</v>
      </c>
      <c r="J361" s="1" t="s">
        <v>2924</v>
      </c>
      <c r="K361" s="1" t="s">
        <v>2924</v>
      </c>
      <c r="L361" s="1" t="s">
        <v>2924</v>
      </c>
      <c r="M361" s="1" t="s">
        <v>2924</v>
      </c>
      <c r="N361" s="1" t="s">
        <v>2924</v>
      </c>
    </row>
    <row r="362" spans="1:14" x14ac:dyDescent="0.25">
      <c r="A362" s="1" t="s">
        <v>1170</v>
      </c>
      <c r="B362" s="1" t="s">
        <v>1171</v>
      </c>
      <c r="C362" s="1" t="s">
        <v>1172</v>
      </c>
      <c r="D362" s="1" t="s">
        <v>1173</v>
      </c>
      <c r="E362" s="1" t="s">
        <v>2960</v>
      </c>
      <c r="F362" s="1" t="s">
        <v>3258</v>
      </c>
      <c r="G362" s="1" t="s">
        <v>2960</v>
      </c>
      <c r="H362" s="1" t="s">
        <v>1174</v>
      </c>
      <c r="I362" s="1" t="s">
        <v>2960</v>
      </c>
      <c r="J362" s="1" t="s">
        <v>2924</v>
      </c>
      <c r="K362" s="1" t="s">
        <v>2924</v>
      </c>
      <c r="L362" s="1" t="s">
        <v>2924</v>
      </c>
      <c r="M362" s="1" t="s">
        <v>2924</v>
      </c>
      <c r="N362" s="1" t="s">
        <v>2924</v>
      </c>
    </row>
    <row r="363" spans="1:14" x14ac:dyDescent="0.25">
      <c r="A363" s="1" t="s">
        <v>1175</v>
      </c>
      <c r="B363" s="1" t="s">
        <v>1176</v>
      </c>
      <c r="C363" s="1" t="s">
        <v>1177</v>
      </c>
      <c r="D363" s="1" t="s">
        <v>1178</v>
      </c>
      <c r="E363" s="1" t="s">
        <v>2960</v>
      </c>
      <c r="F363" s="1" t="s">
        <v>3960</v>
      </c>
      <c r="G363" s="1" t="s">
        <v>2960</v>
      </c>
      <c r="H363" s="1" t="s">
        <v>1179</v>
      </c>
      <c r="I363" s="1" t="s">
        <v>2960</v>
      </c>
      <c r="J363" s="1" t="s">
        <v>2924</v>
      </c>
      <c r="K363" s="1" t="s">
        <v>2924</v>
      </c>
      <c r="L363" s="1" t="s">
        <v>2924</v>
      </c>
      <c r="M363" s="1" t="s">
        <v>2924</v>
      </c>
      <c r="N363" s="1" t="s">
        <v>2924</v>
      </c>
    </row>
    <row r="364" spans="1:14" x14ac:dyDescent="0.25">
      <c r="A364" s="1" t="s">
        <v>1180</v>
      </c>
      <c r="B364" s="1" t="s">
        <v>1181</v>
      </c>
      <c r="C364" s="1" t="s">
        <v>1182</v>
      </c>
      <c r="D364" s="1" t="s">
        <v>1183</v>
      </c>
      <c r="E364" s="1" t="s">
        <v>2960</v>
      </c>
      <c r="F364" s="1" t="s">
        <v>3893</v>
      </c>
      <c r="G364" s="1" t="s">
        <v>2960</v>
      </c>
      <c r="H364" s="1" t="s">
        <v>1184</v>
      </c>
      <c r="I364" s="1" t="s">
        <v>2960</v>
      </c>
      <c r="J364" s="1" t="s">
        <v>2924</v>
      </c>
      <c r="K364" s="1" t="s">
        <v>2924</v>
      </c>
      <c r="L364" s="1" t="s">
        <v>2924</v>
      </c>
      <c r="M364" s="1" t="s">
        <v>2924</v>
      </c>
      <c r="N364" s="1" t="s">
        <v>2924</v>
      </c>
    </row>
    <row r="365" spans="1:14" x14ac:dyDescent="0.25">
      <c r="A365" s="1" t="s">
        <v>1185</v>
      </c>
      <c r="B365" s="1" t="s">
        <v>1186</v>
      </c>
      <c r="C365" s="1" t="s">
        <v>1187</v>
      </c>
      <c r="D365" s="1" t="s">
        <v>1188</v>
      </c>
      <c r="E365" s="1" t="s">
        <v>2960</v>
      </c>
      <c r="F365" s="1" t="s">
        <v>3558</v>
      </c>
      <c r="G365" s="1" t="s">
        <v>2960</v>
      </c>
      <c r="H365" s="1" t="s">
        <v>1189</v>
      </c>
      <c r="I365" s="1" t="s">
        <v>2960</v>
      </c>
      <c r="J365" s="1" t="s">
        <v>2924</v>
      </c>
      <c r="K365" s="1" t="s">
        <v>2924</v>
      </c>
      <c r="L365" s="1" t="s">
        <v>2924</v>
      </c>
      <c r="M365" s="1" t="s">
        <v>2924</v>
      </c>
      <c r="N365" s="1" t="s">
        <v>2924</v>
      </c>
    </row>
    <row r="366" spans="1:14" x14ac:dyDescent="0.25">
      <c r="A366" s="1" t="s">
        <v>1190</v>
      </c>
      <c r="B366" s="1" t="s">
        <v>1191</v>
      </c>
      <c r="C366" s="1" t="s">
        <v>1192</v>
      </c>
      <c r="D366" s="1" t="s">
        <v>1193</v>
      </c>
      <c r="E366" s="1" t="s">
        <v>2960</v>
      </c>
      <c r="F366" s="1" t="s">
        <v>1194</v>
      </c>
      <c r="G366" s="1" t="s">
        <v>2960</v>
      </c>
      <c r="H366" s="1" t="s">
        <v>1195</v>
      </c>
      <c r="I366" s="1" t="s">
        <v>2960</v>
      </c>
      <c r="J366" s="1" t="s">
        <v>2924</v>
      </c>
      <c r="K366" s="1" t="s">
        <v>2924</v>
      </c>
      <c r="L366" s="1" t="s">
        <v>2924</v>
      </c>
      <c r="M366" s="1" t="s">
        <v>2924</v>
      </c>
      <c r="N366" s="1" t="s">
        <v>2924</v>
      </c>
    </row>
    <row r="367" spans="1:14" x14ac:dyDescent="0.25">
      <c r="A367" s="1" t="s">
        <v>1196</v>
      </c>
      <c r="B367" s="1" t="s">
        <v>1197</v>
      </c>
      <c r="C367" s="1" t="s">
        <v>1198</v>
      </c>
      <c r="D367" s="1" t="s">
        <v>1199</v>
      </c>
      <c r="E367" s="1" t="s">
        <v>2960</v>
      </c>
      <c r="F367" s="1" t="s">
        <v>3281</v>
      </c>
      <c r="G367" s="1" t="s">
        <v>2960</v>
      </c>
      <c r="H367" s="1" t="s">
        <v>1200</v>
      </c>
      <c r="I367" s="1" t="s">
        <v>2960</v>
      </c>
      <c r="J367" s="1" t="s">
        <v>2924</v>
      </c>
      <c r="K367" s="1" t="s">
        <v>2924</v>
      </c>
      <c r="L367" s="1" t="s">
        <v>2924</v>
      </c>
      <c r="M367" s="1" t="s">
        <v>2924</v>
      </c>
      <c r="N367" s="1" t="s">
        <v>2924</v>
      </c>
    </row>
    <row r="368" spans="1:14" x14ac:dyDescent="0.25">
      <c r="A368" s="1" t="s">
        <v>1201</v>
      </c>
      <c r="B368" s="1" t="s">
        <v>1202</v>
      </c>
      <c r="C368" s="1" t="s">
        <v>1203</v>
      </c>
      <c r="D368" s="1" t="s">
        <v>1204</v>
      </c>
      <c r="E368" s="1" t="s">
        <v>2960</v>
      </c>
      <c r="F368" s="1" t="s">
        <v>3644</v>
      </c>
      <c r="G368" s="1" t="s">
        <v>2960</v>
      </c>
      <c r="H368" s="1" t="s">
        <v>1205</v>
      </c>
      <c r="I368" s="1" t="s">
        <v>2960</v>
      </c>
      <c r="J368" s="1" t="s">
        <v>2924</v>
      </c>
      <c r="K368" s="1" t="s">
        <v>2924</v>
      </c>
      <c r="L368" s="1" t="s">
        <v>2924</v>
      </c>
      <c r="M368" s="1" t="s">
        <v>2924</v>
      </c>
      <c r="N368" s="1" t="s">
        <v>2924</v>
      </c>
    </row>
    <row r="369" spans="1:14" x14ac:dyDescent="0.25">
      <c r="A369" s="1" t="s">
        <v>1206</v>
      </c>
      <c r="B369" s="1" t="s">
        <v>1207</v>
      </c>
      <c r="C369" s="1" t="s">
        <v>1208</v>
      </c>
      <c r="D369" s="1" t="s">
        <v>1209</v>
      </c>
      <c r="E369" s="1" t="s">
        <v>2960</v>
      </c>
      <c r="F369" s="1" t="s">
        <v>3650</v>
      </c>
      <c r="G369" s="1" t="s">
        <v>2960</v>
      </c>
      <c r="H369" s="1" t="s">
        <v>1210</v>
      </c>
      <c r="I369" s="1" t="s">
        <v>2960</v>
      </c>
      <c r="J369" s="1" t="s">
        <v>2924</v>
      </c>
      <c r="K369" s="1" t="s">
        <v>2924</v>
      </c>
      <c r="L369" s="1" t="s">
        <v>2924</v>
      </c>
      <c r="M369" s="1" t="s">
        <v>2924</v>
      </c>
      <c r="N369" s="1" t="s">
        <v>2924</v>
      </c>
    </row>
    <row r="370" spans="1:14" x14ac:dyDescent="0.25">
      <c r="A370" s="1" t="s">
        <v>1211</v>
      </c>
      <c r="B370" s="1" t="s">
        <v>1212</v>
      </c>
      <c r="C370" s="1" t="s">
        <v>1213</v>
      </c>
      <c r="D370" s="1" t="s">
        <v>1214</v>
      </c>
      <c r="E370" s="1" t="s">
        <v>2960</v>
      </c>
      <c r="F370" s="1" t="s">
        <v>3293</v>
      </c>
      <c r="G370" s="1" t="s">
        <v>2960</v>
      </c>
      <c r="H370" s="1" t="s">
        <v>1215</v>
      </c>
      <c r="I370" s="1" t="s">
        <v>2960</v>
      </c>
      <c r="J370" s="1" t="s">
        <v>2924</v>
      </c>
      <c r="K370" s="1" t="s">
        <v>2924</v>
      </c>
      <c r="L370" s="1" t="s">
        <v>2924</v>
      </c>
      <c r="M370" s="1" t="s">
        <v>2924</v>
      </c>
      <c r="N370" s="1" t="s">
        <v>2924</v>
      </c>
    </row>
    <row r="371" spans="1:14" x14ac:dyDescent="0.25">
      <c r="A371" s="1" t="s">
        <v>1216</v>
      </c>
      <c r="B371" s="1" t="s">
        <v>1217</v>
      </c>
      <c r="C371" s="1" t="s">
        <v>1218</v>
      </c>
      <c r="D371" s="1" t="s">
        <v>1219</v>
      </c>
      <c r="E371" s="1" t="s">
        <v>2960</v>
      </c>
      <c r="F371" s="1" t="s">
        <v>3175</v>
      </c>
      <c r="G371" s="1" t="s">
        <v>2960</v>
      </c>
      <c r="H371" s="1" t="s">
        <v>1220</v>
      </c>
      <c r="I371" s="1" t="s">
        <v>2960</v>
      </c>
      <c r="J371" s="1" t="s">
        <v>2924</v>
      </c>
      <c r="K371" s="1" t="s">
        <v>2924</v>
      </c>
      <c r="L371" s="1" t="s">
        <v>2924</v>
      </c>
      <c r="M371" s="1" t="s">
        <v>2924</v>
      </c>
      <c r="N371" s="1" t="s">
        <v>2924</v>
      </c>
    </row>
    <row r="372" spans="1:14" x14ac:dyDescent="0.25">
      <c r="A372" s="1" t="s">
        <v>1221</v>
      </c>
      <c r="B372" s="1" t="s">
        <v>1222</v>
      </c>
      <c r="C372" s="1" t="s">
        <v>1223</v>
      </c>
      <c r="D372" s="1" t="s">
        <v>1224</v>
      </c>
      <c r="E372" s="1" t="s">
        <v>2960</v>
      </c>
      <c r="F372" s="1" t="s">
        <v>1225</v>
      </c>
      <c r="G372" s="1" t="s">
        <v>2960</v>
      </c>
      <c r="H372" s="1" t="s">
        <v>1226</v>
      </c>
      <c r="I372" s="1" t="s">
        <v>2960</v>
      </c>
      <c r="J372" s="1" t="s">
        <v>2924</v>
      </c>
      <c r="K372" s="1" t="s">
        <v>2924</v>
      </c>
      <c r="L372" s="1" t="s">
        <v>2924</v>
      </c>
      <c r="M372" s="1" t="s">
        <v>2924</v>
      </c>
      <c r="N372" s="1" t="s">
        <v>2924</v>
      </c>
    </row>
    <row r="373" spans="1:14" x14ac:dyDescent="0.25">
      <c r="A373" s="1" t="s">
        <v>1227</v>
      </c>
      <c r="B373" s="1" t="s">
        <v>1228</v>
      </c>
      <c r="C373" s="1" t="s">
        <v>1229</v>
      </c>
      <c r="D373" s="1" t="s">
        <v>1230</v>
      </c>
      <c r="E373" s="1" t="s">
        <v>2960</v>
      </c>
      <c r="F373" s="1" t="s">
        <v>3317</v>
      </c>
      <c r="G373" s="1" t="s">
        <v>2960</v>
      </c>
      <c r="H373" s="1" t="s">
        <v>1231</v>
      </c>
      <c r="I373" s="1" t="s">
        <v>2960</v>
      </c>
      <c r="J373" s="1" t="s">
        <v>2924</v>
      </c>
      <c r="K373" s="1" t="s">
        <v>2924</v>
      </c>
      <c r="L373" s="1" t="s">
        <v>2924</v>
      </c>
      <c r="M373" s="1" t="s">
        <v>2924</v>
      </c>
      <c r="N373" s="1" t="s">
        <v>2924</v>
      </c>
    </row>
    <row r="374" spans="1:14" x14ac:dyDescent="0.25">
      <c r="A374" s="1" t="s">
        <v>1232</v>
      </c>
      <c r="B374" s="1" t="s">
        <v>1233</v>
      </c>
      <c r="C374" s="1" t="s">
        <v>1234</v>
      </c>
      <c r="D374" s="1" t="s">
        <v>1235</v>
      </c>
      <c r="E374" s="1" t="s">
        <v>2960</v>
      </c>
      <c r="F374" s="1" t="s">
        <v>3508</v>
      </c>
      <c r="G374" s="1" t="s">
        <v>2960</v>
      </c>
      <c r="H374" s="1" t="s">
        <v>1236</v>
      </c>
      <c r="I374" s="1" t="s">
        <v>2960</v>
      </c>
      <c r="J374" s="1" t="s">
        <v>2924</v>
      </c>
      <c r="K374" s="1" t="s">
        <v>2924</v>
      </c>
      <c r="L374" s="1" t="s">
        <v>2924</v>
      </c>
      <c r="M374" s="1" t="s">
        <v>2924</v>
      </c>
      <c r="N374" s="1" t="s">
        <v>2924</v>
      </c>
    </row>
    <row r="375" spans="1:14" x14ac:dyDescent="0.25">
      <c r="A375" s="1" t="s">
        <v>1237</v>
      </c>
      <c r="B375" s="1" t="s">
        <v>1238</v>
      </c>
      <c r="C375" s="1" t="s">
        <v>1239</v>
      </c>
      <c r="D375" s="1" t="s">
        <v>1240</v>
      </c>
      <c r="E375" s="1" t="s">
        <v>2960</v>
      </c>
      <c r="F375" s="1" t="s">
        <v>4366</v>
      </c>
      <c r="G375" s="1" t="s">
        <v>2960</v>
      </c>
      <c r="H375" s="1" t="s">
        <v>1241</v>
      </c>
      <c r="I375" s="1" t="s">
        <v>2960</v>
      </c>
      <c r="J375" s="1" t="s">
        <v>2924</v>
      </c>
      <c r="K375" s="1" t="s">
        <v>2924</v>
      </c>
      <c r="L375" s="1" t="s">
        <v>2924</v>
      </c>
      <c r="M375" s="1" t="s">
        <v>2924</v>
      </c>
      <c r="N375" s="1" t="s">
        <v>2924</v>
      </c>
    </row>
    <row r="376" spans="1:14" x14ac:dyDescent="0.25">
      <c r="A376" s="1" t="s">
        <v>1242</v>
      </c>
      <c r="B376" s="1" t="s">
        <v>1243</v>
      </c>
      <c r="C376" s="1" t="s">
        <v>1244</v>
      </c>
      <c r="D376" s="1" t="s">
        <v>1245</v>
      </c>
      <c r="E376" s="1" t="s">
        <v>2960</v>
      </c>
      <c r="F376" s="1" t="s">
        <v>3502</v>
      </c>
      <c r="G376" s="1" t="s">
        <v>2960</v>
      </c>
      <c r="H376" s="1" t="s">
        <v>1246</v>
      </c>
      <c r="I376" s="1" t="s">
        <v>2960</v>
      </c>
      <c r="J376" s="1" t="s">
        <v>2924</v>
      </c>
      <c r="K376" s="1" t="s">
        <v>2924</v>
      </c>
      <c r="L376" s="1" t="s">
        <v>2924</v>
      </c>
      <c r="M376" s="1" t="s">
        <v>2924</v>
      </c>
      <c r="N376" s="1" t="s">
        <v>2924</v>
      </c>
    </row>
    <row r="377" spans="1:14" x14ac:dyDescent="0.25">
      <c r="A377" s="1" t="s">
        <v>1247</v>
      </c>
      <c r="B377" s="1" t="s">
        <v>1248</v>
      </c>
      <c r="C377" s="1" t="s">
        <v>1249</v>
      </c>
      <c r="D377" s="1" t="s">
        <v>1250</v>
      </c>
      <c r="E377" s="1" t="s">
        <v>2960</v>
      </c>
      <c r="F377" s="1" t="s">
        <v>3347</v>
      </c>
      <c r="G377" s="1" t="s">
        <v>2960</v>
      </c>
      <c r="H377" s="1" t="s">
        <v>1251</v>
      </c>
      <c r="I377" s="1" t="s">
        <v>2960</v>
      </c>
      <c r="J377" s="1" t="s">
        <v>2924</v>
      </c>
      <c r="K377" s="1" t="s">
        <v>2924</v>
      </c>
      <c r="L377" s="1" t="s">
        <v>2924</v>
      </c>
      <c r="M377" s="1" t="s">
        <v>2924</v>
      </c>
      <c r="N377" s="1" t="s">
        <v>2924</v>
      </c>
    </row>
    <row r="378" spans="1:14" x14ac:dyDescent="0.25">
      <c r="A378" s="1" t="s">
        <v>1252</v>
      </c>
      <c r="B378" s="1" t="s">
        <v>1253</v>
      </c>
      <c r="C378" s="1" t="s">
        <v>1254</v>
      </c>
      <c r="D378" s="1" t="s">
        <v>1255</v>
      </c>
      <c r="E378" s="1" t="s">
        <v>2960</v>
      </c>
      <c r="F378" s="1" t="s">
        <v>3496</v>
      </c>
      <c r="G378" s="1" t="s">
        <v>2960</v>
      </c>
      <c r="H378" s="1" t="s">
        <v>1256</v>
      </c>
      <c r="I378" s="1" t="s">
        <v>2960</v>
      </c>
      <c r="J378" s="1" t="s">
        <v>2924</v>
      </c>
      <c r="K378" s="1" t="s">
        <v>2924</v>
      </c>
      <c r="L378" s="1" t="s">
        <v>2924</v>
      </c>
      <c r="M378" s="1" t="s">
        <v>2924</v>
      </c>
      <c r="N378" s="1" t="s">
        <v>2924</v>
      </c>
    </row>
    <row r="379" spans="1:14" x14ac:dyDescent="0.25">
      <c r="A379" s="1" t="s">
        <v>1257</v>
      </c>
      <c r="B379" s="1" t="s">
        <v>1258</v>
      </c>
      <c r="C379" s="1" t="s">
        <v>1259</v>
      </c>
      <c r="D379" s="1" t="s">
        <v>1260</v>
      </c>
      <c r="E379" s="1" t="s">
        <v>2960</v>
      </c>
      <c r="F379" s="1" t="s">
        <v>4490</v>
      </c>
      <c r="G379" s="1" t="s">
        <v>2960</v>
      </c>
      <c r="H379" s="1" t="s">
        <v>1261</v>
      </c>
      <c r="I379" s="1" t="s">
        <v>2960</v>
      </c>
      <c r="J379" s="1" t="s">
        <v>2924</v>
      </c>
      <c r="K379" s="1" t="s">
        <v>2924</v>
      </c>
      <c r="L379" s="1" t="s">
        <v>2924</v>
      </c>
      <c r="M379" s="1" t="s">
        <v>2924</v>
      </c>
      <c r="N379" s="1" t="s">
        <v>2924</v>
      </c>
    </row>
    <row r="380" spans="1:14" x14ac:dyDescent="0.25">
      <c r="A380" s="1" t="s">
        <v>1262</v>
      </c>
      <c r="B380" s="1" t="s">
        <v>1263</v>
      </c>
      <c r="C380" s="1" t="s">
        <v>1264</v>
      </c>
      <c r="D380" s="1" t="s">
        <v>1265</v>
      </c>
      <c r="E380" s="1" t="s">
        <v>2960</v>
      </c>
      <c r="F380" s="1" t="s">
        <v>3479</v>
      </c>
      <c r="G380" s="1" t="s">
        <v>2960</v>
      </c>
      <c r="H380" s="1" t="s">
        <v>1266</v>
      </c>
      <c r="I380" s="1" t="s">
        <v>2960</v>
      </c>
      <c r="J380" s="1" t="s">
        <v>2924</v>
      </c>
      <c r="K380" s="1" t="s">
        <v>2924</v>
      </c>
      <c r="L380" s="1" t="s">
        <v>2924</v>
      </c>
      <c r="M380" s="1" t="s">
        <v>2924</v>
      </c>
      <c r="N380" s="1" t="s">
        <v>2924</v>
      </c>
    </row>
    <row r="381" spans="1:14" x14ac:dyDescent="0.25">
      <c r="A381" s="1" t="s">
        <v>1267</v>
      </c>
      <c r="B381" s="1" t="s">
        <v>1268</v>
      </c>
      <c r="C381" s="1" t="s">
        <v>1269</v>
      </c>
      <c r="D381" s="1" t="s">
        <v>1270</v>
      </c>
      <c r="E381" s="1" t="s">
        <v>2960</v>
      </c>
      <c r="F381" s="1" t="s">
        <v>1271</v>
      </c>
      <c r="G381" s="1" t="s">
        <v>2960</v>
      </c>
      <c r="H381" s="1" t="s">
        <v>1272</v>
      </c>
      <c r="I381" s="1" t="s">
        <v>2960</v>
      </c>
      <c r="J381" s="1" t="s">
        <v>2924</v>
      </c>
      <c r="K381" s="1" t="s">
        <v>2924</v>
      </c>
      <c r="L381" s="1" t="s">
        <v>2924</v>
      </c>
      <c r="M381" s="1" t="s">
        <v>2924</v>
      </c>
      <c r="N381" s="1" t="s">
        <v>2924</v>
      </c>
    </row>
    <row r="382" spans="1:14" x14ac:dyDescent="0.25">
      <c r="A382" s="1" t="s">
        <v>1273</v>
      </c>
      <c r="B382" s="1" t="s">
        <v>1274</v>
      </c>
      <c r="C382" s="1" t="s">
        <v>1275</v>
      </c>
      <c r="D382" s="1" t="s">
        <v>1276</v>
      </c>
      <c r="E382" s="1" t="s">
        <v>2960</v>
      </c>
      <c r="F382" s="1" t="s">
        <v>1277</v>
      </c>
      <c r="G382" s="1" t="s">
        <v>2960</v>
      </c>
      <c r="H382" s="1" t="s">
        <v>1278</v>
      </c>
      <c r="I382" s="1" t="s">
        <v>2960</v>
      </c>
      <c r="J382" s="1" t="s">
        <v>2924</v>
      </c>
      <c r="K382" s="1" t="s">
        <v>2924</v>
      </c>
      <c r="L382" s="1" t="s">
        <v>2924</v>
      </c>
      <c r="M382" s="1" t="s">
        <v>2924</v>
      </c>
      <c r="N382" s="1" t="s">
        <v>2924</v>
      </c>
    </row>
    <row r="383" spans="1:14" x14ac:dyDescent="0.25">
      <c r="A383" s="1" t="s">
        <v>1279</v>
      </c>
      <c r="B383" s="1" t="s">
        <v>1280</v>
      </c>
      <c r="C383" s="1" t="s">
        <v>1281</v>
      </c>
      <c r="D383" s="1" t="s">
        <v>1282</v>
      </c>
      <c r="E383" s="1" t="s">
        <v>2960</v>
      </c>
      <c r="F383" s="1" t="s">
        <v>1283</v>
      </c>
      <c r="G383" s="1" t="s">
        <v>2960</v>
      </c>
      <c r="H383" s="1" t="s">
        <v>1284</v>
      </c>
      <c r="I383" s="1" t="s">
        <v>2960</v>
      </c>
      <c r="J383" s="1" t="s">
        <v>2924</v>
      </c>
      <c r="K383" s="1" t="s">
        <v>2924</v>
      </c>
      <c r="L383" s="1" t="s">
        <v>2924</v>
      </c>
      <c r="M383" s="1" t="s">
        <v>2924</v>
      </c>
      <c r="N383" s="1" t="s">
        <v>2924</v>
      </c>
    </row>
    <row r="384" spans="1:14" x14ac:dyDescent="0.25">
      <c r="A384" s="1" t="s">
        <v>1285</v>
      </c>
      <c r="B384" s="1" t="s">
        <v>1286</v>
      </c>
      <c r="C384" s="1" t="s">
        <v>1287</v>
      </c>
      <c r="D384" s="1" t="s">
        <v>1288</v>
      </c>
      <c r="E384" s="1" t="s">
        <v>2960</v>
      </c>
      <c r="F384" s="1" t="s">
        <v>1289</v>
      </c>
      <c r="G384" s="1" t="s">
        <v>2960</v>
      </c>
      <c r="H384" s="1" t="s">
        <v>1290</v>
      </c>
      <c r="I384" s="1" t="s">
        <v>2960</v>
      </c>
      <c r="J384" s="1" t="s">
        <v>2924</v>
      </c>
      <c r="K384" s="1" t="s">
        <v>2924</v>
      </c>
      <c r="L384" s="1" t="s">
        <v>2924</v>
      </c>
      <c r="M384" s="1" t="s">
        <v>2924</v>
      </c>
      <c r="N384" s="1" t="s">
        <v>2924</v>
      </c>
    </row>
    <row r="385" spans="1:14" x14ac:dyDescent="0.25">
      <c r="A385" s="1" t="s">
        <v>1291</v>
      </c>
      <c r="B385" s="1" t="s">
        <v>1292</v>
      </c>
      <c r="C385" s="1" t="s">
        <v>1293</v>
      </c>
      <c r="D385" s="1" t="s">
        <v>1294</v>
      </c>
      <c r="E385" s="1" t="s">
        <v>2960</v>
      </c>
      <c r="F385" s="1" t="s">
        <v>1295</v>
      </c>
      <c r="G385" s="1" t="s">
        <v>2960</v>
      </c>
      <c r="H385" s="1" t="s">
        <v>1296</v>
      </c>
      <c r="I385" s="1" t="s">
        <v>2960</v>
      </c>
      <c r="J385" s="1" t="s">
        <v>2924</v>
      </c>
      <c r="K385" s="1" t="s">
        <v>2924</v>
      </c>
      <c r="L385" s="1" t="s">
        <v>2924</v>
      </c>
      <c r="M385" s="1" t="s">
        <v>2924</v>
      </c>
      <c r="N385" s="1" t="s">
        <v>2924</v>
      </c>
    </row>
    <row r="386" spans="1:14" x14ac:dyDescent="0.25">
      <c r="A386" s="1" t="s">
        <v>1297</v>
      </c>
      <c r="B386" s="1" t="s">
        <v>1298</v>
      </c>
      <c r="C386" s="1" t="s">
        <v>1299</v>
      </c>
      <c r="D386" s="1" t="s">
        <v>1300</v>
      </c>
      <c r="E386" s="1" t="s">
        <v>2960</v>
      </c>
      <c r="F386" s="1" t="s">
        <v>1301</v>
      </c>
      <c r="G386" s="1" t="s">
        <v>2960</v>
      </c>
      <c r="H386" s="1" t="s">
        <v>1302</v>
      </c>
      <c r="I386" s="1" t="s">
        <v>2960</v>
      </c>
      <c r="J386" s="1" t="s">
        <v>2924</v>
      </c>
      <c r="K386" s="1" t="s">
        <v>2924</v>
      </c>
      <c r="L386" s="1" t="s">
        <v>2924</v>
      </c>
      <c r="M386" s="1" t="s">
        <v>2924</v>
      </c>
      <c r="N386" s="1" t="s">
        <v>2924</v>
      </c>
    </row>
    <row r="387" spans="1:14" x14ac:dyDescent="0.25">
      <c r="A387" s="1" t="s">
        <v>1303</v>
      </c>
      <c r="B387" s="1" t="s">
        <v>1304</v>
      </c>
      <c r="C387" s="1" t="s">
        <v>1305</v>
      </c>
      <c r="D387" s="1" t="s">
        <v>1306</v>
      </c>
      <c r="E387" s="1" t="s">
        <v>2960</v>
      </c>
      <c r="F387" s="1" t="s">
        <v>1307</v>
      </c>
      <c r="G387" s="1" t="s">
        <v>2960</v>
      </c>
      <c r="H387" s="1" t="s">
        <v>1308</v>
      </c>
      <c r="I387" s="1" t="s">
        <v>2960</v>
      </c>
      <c r="J387" s="1" t="s">
        <v>2924</v>
      </c>
      <c r="K387" s="1" t="s">
        <v>2924</v>
      </c>
      <c r="L387" s="1" t="s">
        <v>2924</v>
      </c>
      <c r="M387" s="1" t="s">
        <v>2924</v>
      </c>
      <c r="N387" s="1" t="s">
        <v>2924</v>
      </c>
    </row>
    <row r="388" spans="1:14" x14ac:dyDescent="0.25">
      <c r="A388" s="1" t="s">
        <v>1309</v>
      </c>
      <c r="B388" s="1" t="s">
        <v>1310</v>
      </c>
      <c r="C388" s="1" t="s">
        <v>1311</v>
      </c>
      <c r="D388" s="1" t="s">
        <v>1312</v>
      </c>
      <c r="E388" s="1" t="s">
        <v>2960</v>
      </c>
      <c r="F388" s="1" t="s">
        <v>1313</v>
      </c>
      <c r="G388" s="1" t="s">
        <v>2960</v>
      </c>
      <c r="H388" s="1" t="s">
        <v>1314</v>
      </c>
      <c r="I388" s="1" t="s">
        <v>2960</v>
      </c>
      <c r="J388" s="1" t="s">
        <v>2924</v>
      </c>
      <c r="K388" s="1" t="s">
        <v>2924</v>
      </c>
      <c r="L388" s="1" t="s">
        <v>2924</v>
      </c>
      <c r="M388" s="1" t="s">
        <v>2924</v>
      </c>
      <c r="N388" s="1" t="s">
        <v>2924</v>
      </c>
    </row>
    <row r="389" spans="1:14" x14ac:dyDescent="0.25">
      <c r="A389" s="1" t="s">
        <v>1315</v>
      </c>
      <c r="B389" s="1" t="s">
        <v>1316</v>
      </c>
      <c r="C389" s="1" t="s">
        <v>1317</v>
      </c>
      <c r="D389" s="1" t="s">
        <v>1318</v>
      </c>
      <c r="E389" s="1" t="s">
        <v>2960</v>
      </c>
      <c r="F389" s="1" t="s">
        <v>1319</v>
      </c>
      <c r="G389" s="1" t="s">
        <v>2960</v>
      </c>
      <c r="H389" s="1" t="s">
        <v>1320</v>
      </c>
      <c r="I389" s="1" t="s">
        <v>2960</v>
      </c>
      <c r="J389" s="1" t="s">
        <v>2924</v>
      </c>
      <c r="K389" s="1" t="s">
        <v>2924</v>
      </c>
      <c r="L389" s="1" t="s">
        <v>2924</v>
      </c>
      <c r="M389" s="1" t="s">
        <v>2924</v>
      </c>
      <c r="N389" s="1" t="s">
        <v>2924</v>
      </c>
    </row>
    <row r="390" spans="1:14" x14ac:dyDescent="0.25">
      <c r="A390" s="1" t="s">
        <v>1321</v>
      </c>
      <c r="B390" s="1" t="s">
        <v>1322</v>
      </c>
      <c r="C390" s="1" t="s">
        <v>1323</v>
      </c>
      <c r="D390" s="1" t="s">
        <v>1324</v>
      </c>
      <c r="E390" s="1" t="s">
        <v>2960</v>
      </c>
      <c r="F390" s="1" t="s">
        <v>1325</v>
      </c>
      <c r="G390" s="1" t="s">
        <v>2960</v>
      </c>
      <c r="H390" s="1" t="s">
        <v>1326</v>
      </c>
      <c r="I390" s="1" t="s">
        <v>2960</v>
      </c>
      <c r="J390" s="1" t="s">
        <v>2924</v>
      </c>
      <c r="K390" s="1" t="s">
        <v>2924</v>
      </c>
      <c r="L390" s="1" t="s">
        <v>2924</v>
      </c>
      <c r="M390" s="1" t="s">
        <v>2924</v>
      </c>
      <c r="N390" s="1" t="s">
        <v>2924</v>
      </c>
    </row>
    <row r="391" spans="1:14" x14ac:dyDescent="0.25">
      <c r="A391" s="1" t="s">
        <v>1327</v>
      </c>
      <c r="B391" s="1" t="s">
        <v>1328</v>
      </c>
      <c r="C391" s="1" t="s">
        <v>1329</v>
      </c>
      <c r="D391" s="1" t="s">
        <v>1330</v>
      </c>
      <c r="E391" s="1" t="s">
        <v>2960</v>
      </c>
      <c r="F391" s="1" t="s">
        <v>3109</v>
      </c>
      <c r="G391" s="1" t="s">
        <v>2960</v>
      </c>
      <c r="H391" s="1" t="s">
        <v>1331</v>
      </c>
      <c r="I391" s="1" t="s">
        <v>2960</v>
      </c>
      <c r="J391" s="1" t="s">
        <v>2924</v>
      </c>
      <c r="K391" s="1" t="s">
        <v>2924</v>
      </c>
      <c r="L391" s="1" t="s">
        <v>2924</v>
      </c>
      <c r="M391" s="1" t="s">
        <v>2924</v>
      </c>
      <c r="N391" s="1" t="s">
        <v>2924</v>
      </c>
    </row>
    <row r="392" spans="1:14" x14ac:dyDescent="0.25">
      <c r="A392" s="1" t="s">
        <v>1332</v>
      </c>
      <c r="B392" s="1" t="s">
        <v>1333</v>
      </c>
      <c r="C392" s="1" t="s">
        <v>1334</v>
      </c>
      <c r="D392" s="1" t="s">
        <v>1335</v>
      </c>
      <c r="E392" s="1" t="s">
        <v>2960</v>
      </c>
      <c r="F392" s="1" t="s">
        <v>1336</v>
      </c>
      <c r="G392" s="1" t="s">
        <v>2960</v>
      </c>
      <c r="H392" s="1" t="s">
        <v>1337</v>
      </c>
      <c r="I392" s="1" t="s">
        <v>2960</v>
      </c>
      <c r="J392" s="1" t="s">
        <v>2924</v>
      </c>
      <c r="K392" s="1" t="s">
        <v>2924</v>
      </c>
      <c r="L392" s="1" t="s">
        <v>2924</v>
      </c>
      <c r="M392" s="1" t="s">
        <v>2924</v>
      </c>
      <c r="N392" s="1" t="s">
        <v>2924</v>
      </c>
    </row>
    <row r="393" spans="1:14" x14ac:dyDescent="0.25">
      <c r="A393" s="1" t="s">
        <v>1338</v>
      </c>
      <c r="B393" s="1" t="s">
        <v>1339</v>
      </c>
      <c r="C393" s="1" t="s">
        <v>1340</v>
      </c>
      <c r="D393" s="1" t="s">
        <v>1341</v>
      </c>
      <c r="E393" s="1" t="s">
        <v>2960</v>
      </c>
      <c r="F393" s="1" t="s">
        <v>1342</v>
      </c>
      <c r="G393" s="1" t="s">
        <v>2960</v>
      </c>
      <c r="H393" s="1" t="s">
        <v>1343</v>
      </c>
      <c r="I393" s="1" t="s">
        <v>2960</v>
      </c>
      <c r="J393" s="1" t="s">
        <v>2924</v>
      </c>
      <c r="K393" s="1" t="s">
        <v>2924</v>
      </c>
      <c r="L393" s="1" t="s">
        <v>2924</v>
      </c>
      <c r="M393" s="1" t="s">
        <v>2924</v>
      </c>
      <c r="N393" s="1" t="s">
        <v>2924</v>
      </c>
    </row>
    <row r="394" spans="1:14" x14ac:dyDescent="0.25">
      <c r="A394" s="1" t="s">
        <v>1344</v>
      </c>
      <c r="B394" s="1" t="s">
        <v>1345</v>
      </c>
      <c r="C394" s="1" t="s">
        <v>1346</v>
      </c>
      <c r="D394" s="1" t="s">
        <v>1347</v>
      </c>
      <c r="E394" s="1" t="s">
        <v>2960</v>
      </c>
      <c r="F394" s="1" t="s">
        <v>1348</v>
      </c>
      <c r="G394" s="1" t="s">
        <v>2960</v>
      </c>
      <c r="H394" s="1" t="s">
        <v>1349</v>
      </c>
      <c r="I394" s="1" t="s">
        <v>2960</v>
      </c>
      <c r="J394" s="1" t="s">
        <v>2924</v>
      </c>
      <c r="K394" s="1" t="s">
        <v>2924</v>
      </c>
      <c r="L394" s="1" t="s">
        <v>2924</v>
      </c>
      <c r="M394" s="1" t="s">
        <v>2924</v>
      </c>
      <c r="N394" s="1" t="s">
        <v>2924</v>
      </c>
    </row>
    <row r="395" spans="1:14" x14ac:dyDescent="0.25">
      <c r="A395" s="1" t="s">
        <v>1350</v>
      </c>
      <c r="B395" s="1" t="s">
        <v>1351</v>
      </c>
      <c r="C395" s="1" t="s">
        <v>1352</v>
      </c>
      <c r="D395" s="1" t="s">
        <v>1353</v>
      </c>
      <c r="E395" s="1" t="s">
        <v>2960</v>
      </c>
      <c r="F395" s="1" t="s">
        <v>1354</v>
      </c>
      <c r="G395" s="1" t="s">
        <v>2960</v>
      </c>
      <c r="H395" s="1" t="s">
        <v>1355</v>
      </c>
      <c r="I395" s="1" t="s">
        <v>2960</v>
      </c>
      <c r="J395" s="1" t="s">
        <v>2924</v>
      </c>
      <c r="K395" s="1" t="s">
        <v>2924</v>
      </c>
      <c r="L395" s="1" t="s">
        <v>2924</v>
      </c>
      <c r="M395" s="1" t="s">
        <v>2924</v>
      </c>
      <c r="N395" s="1" t="s">
        <v>2924</v>
      </c>
    </row>
    <row r="396" spans="1:14" x14ac:dyDescent="0.25">
      <c r="A396" s="1" t="s">
        <v>1356</v>
      </c>
      <c r="B396" s="1" t="s">
        <v>1357</v>
      </c>
      <c r="C396" s="1" t="s">
        <v>1358</v>
      </c>
      <c r="D396" s="1" t="s">
        <v>1359</v>
      </c>
      <c r="E396" s="1" t="s">
        <v>2960</v>
      </c>
      <c r="F396" s="1" t="s">
        <v>1360</v>
      </c>
      <c r="G396" s="1" t="s">
        <v>2960</v>
      </c>
      <c r="H396" s="1" t="s">
        <v>1361</v>
      </c>
      <c r="I396" s="1" t="s">
        <v>2960</v>
      </c>
      <c r="J396" s="1" t="s">
        <v>2924</v>
      </c>
      <c r="K396" s="1" t="s">
        <v>2924</v>
      </c>
      <c r="L396" s="1" t="s">
        <v>2924</v>
      </c>
      <c r="M396" s="1" t="s">
        <v>2924</v>
      </c>
      <c r="N396" s="1" t="s">
        <v>2924</v>
      </c>
    </row>
    <row r="397" spans="1:14" x14ac:dyDescent="0.25">
      <c r="A397" s="1" t="s">
        <v>1362</v>
      </c>
      <c r="B397" s="1" t="s">
        <v>1363</v>
      </c>
      <c r="C397" s="1" t="s">
        <v>1364</v>
      </c>
      <c r="D397" s="1" t="s">
        <v>1365</v>
      </c>
      <c r="E397" s="1" t="s">
        <v>2960</v>
      </c>
      <c r="F397" s="1" t="s">
        <v>3145</v>
      </c>
      <c r="G397" s="1" t="s">
        <v>2960</v>
      </c>
      <c r="H397" s="1" t="s">
        <v>1366</v>
      </c>
      <c r="I397" s="1" t="s">
        <v>2960</v>
      </c>
      <c r="J397" s="1" t="s">
        <v>2924</v>
      </c>
      <c r="K397" s="1" t="s">
        <v>2924</v>
      </c>
      <c r="L397" s="1" t="s">
        <v>2924</v>
      </c>
      <c r="M397" s="1" t="s">
        <v>2924</v>
      </c>
      <c r="N397" s="1" t="s">
        <v>2924</v>
      </c>
    </row>
    <row r="398" spans="1:14" x14ac:dyDescent="0.25">
      <c r="A398" s="1" t="s">
        <v>1367</v>
      </c>
      <c r="B398" s="1" t="s">
        <v>1368</v>
      </c>
      <c r="C398" s="1" t="s">
        <v>1369</v>
      </c>
      <c r="D398" s="1" t="s">
        <v>1370</v>
      </c>
      <c r="E398" s="1" t="s">
        <v>2960</v>
      </c>
      <c r="F398" s="1" t="s">
        <v>4038</v>
      </c>
      <c r="G398" s="1" t="s">
        <v>2960</v>
      </c>
      <c r="H398" s="1" t="s">
        <v>1371</v>
      </c>
      <c r="I398" s="1" t="s">
        <v>2960</v>
      </c>
      <c r="J398" s="1" t="s">
        <v>2924</v>
      </c>
      <c r="K398" s="1" t="s">
        <v>2924</v>
      </c>
      <c r="L398" s="1" t="s">
        <v>2924</v>
      </c>
      <c r="M398" s="1" t="s">
        <v>2924</v>
      </c>
      <c r="N398" s="1" t="s">
        <v>2924</v>
      </c>
    </row>
    <row r="399" spans="1:14" x14ac:dyDescent="0.25">
      <c r="A399" s="1" t="s">
        <v>1372</v>
      </c>
      <c r="B399" s="1" t="s">
        <v>1373</v>
      </c>
      <c r="C399" s="1" t="s">
        <v>1374</v>
      </c>
      <c r="D399" s="1" t="s">
        <v>1375</v>
      </c>
      <c r="E399" s="1" t="s">
        <v>2960</v>
      </c>
      <c r="F399" s="1" t="s">
        <v>1376</v>
      </c>
      <c r="G399" s="1" t="s">
        <v>2960</v>
      </c>
      <c r="H399" s="1" t="s">
        <v>1377</v>
      </c>
      <c r="I399" s="1" t="s">
        <v>2960</v>
      </c>
      <c r="J399" s="1" t="s">
        <v>2924</v>
      </c>
      <c r="K399" s="1" t="s">
        <v>2924</v>
      </c>
      <c r="L399" s="1" t="s">
        <v>2924</v>
      </c>
      <c r="M399" s="1" t="s">
        <v>2924</v>
      </c>
      <c r="N399" s="1" t="s">
        <v>2924</v>
      </c>
    </row>
    <row r="400" spans="1:14" x14ac:dyDescent="0.25">
      <c r="A400" s="1" t="s">
        <v>1378</v>
      </c>
      <c r="B400" s="1" t="s">
        <v>1379</v>
      </c>
      <c r="C400" s="1" t="s">
        <v>1380</v>
      </c>
      <c r="D400" s="1" t="s">
        <v>1381</v>
      </c>
      <c r="E400" s="1" t="s">
        <v>2960</v>
      </c>
      <c r="F400" s="1" t="s">
        <v>4512</v>
      </c>
      <c r="G400" s="1" t="s">
        <v>2960</v>
      </c>
      <c r="H400" s="1" t="s">
        <v>1382</v>
      </c>
      <c r="I400" s="1" t="s">
        <v>2960</v>
      </c>
      <c r="J400" s="1" t="s">
        <v>2924</v>
      </c>
      <c r="K400" s="1" t="s">
        <v>2924</v>
      </c>
      <c r="L400" s="1" t="s">
        <v>2924</v>
      </c>
      <c r="M400" s="1" t="s">
        <v>2924</v>
      </c>
      <c r="N400" s="1" t="s">
        <v>2924</v>
      </c>
    </row>
    <row r="401" spans="1:14" x14ac:dyDescent="0.25">
      <c r="A401" s="1" t="s">
        <v>1383</v>
      </c>
      <c r="B401" s="1" t="s">
        <v>1384</v>
      </c>
      <c r="C401" s="1" t="s">
        <v>1385</v>
      </c>
      <c r="D401" s="1" t="s">
        <v>1386</v>
      </c>
      <c r="E401" s="1" t="s">
        <v>2960</v>
      </c>
      <c r="F401" s="1" t="s">
        <v>4354</v>
      </c>
      <c r="G401" s="1" t="s">
        <v>2960</v>
      </c>
      <c r="H401" s="1" t="s">
        <v>1387</v>
      </c>
      <c r="I401" s="1" t="s">
        <v>2960</v>
      </c>
      <c r="J401" s="1" t="s">
        <v>2924</v>
      </c>
      <c r="K401" s="1" t="s">
        <v>2924</v>
      </c>
      <c r="L401" s="1" t="s">
        <v>2924</v>
      </c>
      <c r="M401" s="1" t="s">
        <v>2924</v>
      </c>
      <c r="N401" s="1" t="s">
        <v>2924</v>
      </c>
    </row>
    <row r="402" spans="1:14" x14ac:dyDescent="0.25">
      <c r="A402" s="1" t="s">
        <v>1388</v>
      </c>
      <c r="B402" s="1" t="s">
        <v>1389</v>
      </c>
      <c r="C402" s="1" t="s">
        <v>1390</v>
      </c>
      <c r="D402" s="1" t="s">
        <v>1391</v>
      </c>
      <c r="E402" s="1" t="s">
        <v>2960</v>
      </c>
      <c r="F402" s="1" t="s">
        <v>1392</v>
      </c>
      <c r="G402" s="1" t="s">
        <v>2960</v>
      </c>
      <c r="H402" s="1" t="s">
        <v>1393</v>
      </c>
      <c r="I402" s="1" t="s">
        <v>2960</v>
      </c>
      <c r="J402" s="1" t="s">
        <v>2924</v>
      </c>
      <c r="K402" s="1" t="s">
        <v>2924</v>
      </c>
      <c r="L402" s="1" t="s">
        <v>2924</v>
      </c>
      <c r="M402" s="1" t="s">
        <v>2924</v>
      </c>
      <c r="N402" s="1" t="s">
        <v>2924</v>
      </c>
    </row>
    <row r="403" spans="1:14" x14ac:dyDescent="0.25">
      <c r="A403" s="1" t="s">
        <v>1394</v>
      </c>
      <c r="B403" s="1" t="s">
        <v>1395</v>
      </c>
      <c r="C403" s="1" t="s">
        <v>1396</v>
      </c>
      <c r="D403" s="1" t="s">
        <v>1397</v>
      </c>
      <c r="E403" s="1" t="s">
        <v>2960</v>
      </c>
      <c r="F403" s="1" t="s">
        <v>1398</v>
      </c>
      <c r="G403" s="1" t="s">
        <v>2960</v>
      </c>
      <c r="H403" s="1" t="s">
        <v>1399</v>
      </c>
      <c r="I403" s="1" t="s">
        <v>2960</v>
      </c>
      <c r="J403" s="1" t="s">
        <v>2924</v>
      </c>
      <c r="K403" s="1" t="s">
        <v>2924</v>
      </c>
      <c r="L403" s="1" t="s">
        <v>2924</v>
      </c>
      <c r="M403" s="1" t="s">
        <v>2924</v>
      </c>
      <c r="N403" s="1" t="s">
        <v>2924</v>
      </c>
    </row>
    <row r="404" spans="1:14" x14ac:dyDescent="0.25">
      <c r="A404" s="1" t="s">
        <v>1400</v>
      </c>
      <c r="B404" s="1" t="s">
        <v>1401</v>
      </c>
      <c r="C404" s="1" t="s">
        <v>1402</v>
      </c>
      <c r="D404" s="1" t="s">
        <v>1403</v>
      </c>
      <c r="E404" s="1" t="s">
        <v>2960</v>
      </c>
      <c r="F404" s="1" t="s">
        <v>1404</v>
      </c>
      <c r="G404" s="1" t="s">
        <v>2960</v>
      </c>
      <c r="H404" s="1" t="s">
        <v>1405</v>
      </c>
      <c r="I404" s="1" t="s">
        <v>2960</v>
      </c>
      <c r="J404" s="1" t="s">
        <v>2924</v>
      </c>
      <c r="K404" s="1" t="s">
        <v>2924</v>
      </c>
      <c r="L404" s="1" t="s">
        <v>2924</v>
      </c>
      <c r="M404" s="1" t="s">
        <v>2924</v>
      </c>
      <c r="N404" s="1" t="s">
        <v>2924</v>
      </c>
    </row>
    <row r="405" spans="1:14" x14ac:dyDescent="0.25">
      <c r="A405" s="1" t="s">
        <v>1406</v>
      </c>
      <c r="B405" s="1" t="s">
        <v>1407</v>
      </c>
      <c r="C405" s="1" t="s">
        <v>1408</v>
      </c>
      <c r="D405" s="1" t="s">
        <v>1409</v>
      </c>
      <c r="E405" s="1" t="s">
        <v>2960</v>
      </c>
      <c r="F405" s="1" t="s">
        <v>3299</v>
      </c>
      <c r="G405" s="1" t="s">
        <v>2960</v>
      </c>
      <c r="H405" s="1" t="s">
        <v>1410</v>
      </c>
      <c r="I405" s="1" t="s">
        <v>2960</v>
      </c>
      <c r="J405" s="1" t="s">
        <v>2924</v>
      </c>
      <c r="K405" s="1" t="s">
        <v>2924</v>
      </c>
      <c r="L405" s="1" t="s">
        <v>2924</v>
      </c>
      <c r="M405" s="1" t="s">
        <v>2924</v>
      </c>
      <c r="N405" s="1" t="s">
        <v>2924</v>
      </c>
    </row>
    <row r="406" spans="1:14" x14ac:dyDescent="0.25">
      <c r="A406" s="1" t="s">
        <v>1411</v>
      </c>
      <c r="B406" s="1" t="s">
        <v>1412</v>
      </c>
      <c r="C406" s="1" t="s">
        <v>1413</v>
      </c>
      <c r="D406" s="1" t="s">
        <v>1414</v>
      </c>
      <c r="E406" s="1" t="s">
        <v>2960</v>
      </c>
      <c r="F406" s="1" t="s">
        <v>3287</v>
      </c>
      <c r="G406" s="1" t="s">
        <v>2960</v>
      </c>
      <c r="H406" s="1" t="s">
        <v>1415</v>
      </c>
      <c r="I406" s="1" t="s">
        <v>2960</v>
      </c>
      <c r="J406" s="1" t="s">
        <v>2924</v>
      </c>
      <c r="K406" s="1" t="s">
        <v>2924</v>
      </c>
      <c r="L406" s="1" t="s">
        <v>2924</v>
      </c>
      <c r="M406" s="1" t="s">
        <v>2924</v>
      </c>
      <c r="N406" s="1" t="s">
        <v>2924</v>
      </c>
    </row>
    <row r="407" spans="1:14" x14ac:dyDescent="0.25">
      <c r="A407" s="1" t="s">
        <v>1416</v>
      </c>
      <c r="B407" s="1" t="s">
        <v>1417</v>
      </c>
      <c r="C407" s="1" t="s">
        <v>1418</v>
      </c>
      <c r="D407" s="1" t="s">
        <v>1419</v>
      </c>
      <c r="E407" s="1" t="s">
        <v>2960</v>
      </c>
      <c r="F407" s="1" t="s">
        <v>4325</v>
      </c>
      <c r="G407" s="1" t="s">
        <v>2960</v>
      </c>
      <c r="H407" s="1" t="s">
        <v>1420</v>
      </c>
      <c r="I407" s="1" t="s">
        <v>2960</v>
      </c>
      <c r="J407" s="1" t="s">
        <v>2924</v>
      </c>
      <c r="K407" s="1" t="s">
        <v>2924</v>
      </c>
      <c r="L407" s="1" t="s">
        <v>2924</v>
      </c>
      <c r="M407" s="1" t="s">
        <v>2924</v>
      </c>
      <c r="N407" s="1" t="s">
        <v>2924</v>
      </c>
    </row>
    <row r="408" spans="1:14" x14ac:dyDescent="0.25">
      <c r="A408" s="1" t="s">
        <v>1421</v>
      </c>
      <c r="B408" s="1" t="s">
        <v>1422</v>
      </c>
      <c r="C408" s="1" t="s">
        <v>1423</v>
      </c>
      <c r="D408" s="1" t="s">
        <v>1424</v>
      </c>
      <c r="E408" s="1" t="s">
        <v>2960</v>
      </c>
      <c r="F408" s="1" t="s">
        <v>3270</v>
      </c>
      <c r="G408" s="1" t="s">
        <v>2960</v>
      </c>
      <c r="H408" s="1" t="s">
        <v>4326</v>
      </c>
      <c r="I408" s="1" t="s">
        <v>2960</v>
      </c>
      <c r="J408" s="1" t="s">
        <v>2924</v>
      </c>
      <c r="K408" s="1" t="s">
        <v>2924</v>
      </c>
      <c r="L408" s="1" t="s">
        <v>2924</v>
      </c>
      <c r="M408" s="1" t="s">
        <v>2924</v>
      </c>
      <c r="N408" s="1" t="s">
        <v>2924</v>
      </c>
    </row>
    <row r="409" spans="1:14" x14ac:dyDescent="0.25">
      <c r="A409" s="1" t="s">
        <v>1425</v>
      </c>
      <c r="B409" s="1" t="s">
        <v>1426</v>
      </c>
      <c r="C409" s="1" t="s">
        <v>1427</v>
      </c>
      <c r="D409" s="1" t="s">
        <v>1428</v>
      </c>
      <c r="E409" s="1" t="s">
        <v>2960</v>
      </c>
      <c r="F409" s="1" t="s">
        <v>3205</v>
      </c>
      <c r="G409" s="1" t="s">
        <v>2960</v>
      </c>
      <c r="H409" s="1" t="s">
        <v>1429</v>
      </c>
      <c r="I409" s="1" t="s">
        <v>2960</v>
      </c>
      <c r="J409" s="1" t="s">
        <v>2924</v>
      </c>
      <c r="K409" s="1" t="s">
        <v>2924</v>
      </c>
      <c r="L409" s="1" t="s">
        <v>2924</v>
      </c>
      <c r="M409" s="1" t="s">
        <v>2924</v>
      </c>
      <c r="N409" s="1" t="s">
        <v>2924</v>
      </c>
    </row>
    <row r="410" spans="1:14" x14ac:dyDescent="0.25">
      <c r="A410" s="1" t="s">
        <v>1430</v>
      </c>
      <c r="B410" s="1" t="s">
        <v>1431</v>
      </c>
      <c r="C410" s="1" t="s">
        <v>1432</v>
      </c>
      <c r="D410" s="1" t="s">
        <v>1433</v>
      </c>
      <c r="E410" s="1" t="s">
        <v>2960</v>
      </c>
      <c r="F410" s="1" t="s">
        <v>3564</v>
      </c>
      <c r="G410" s="1" t="s">
        <v>2960</v>
      </c>
      <c r="H410" s="1" t="s">
        <v>1434</v>
      </c>
      <c r="I410" s="1" t="s">
        <v>2960</v>
      </c>
      <c r="J410" s="1" t="s">
        <v>2924</v>
      </c>
      <c r="K410" s="1" t="s">
        <v>2924</v>
      </c>
      <c r="L410" s="1" t="s">
        <v>2924</v>
      </c>
      <c r="M410" s="1" t="s">
        <v>2924</v>
      </c>
      <c r="N410" s="1" t="s">
        <v>2924</v>
      </c>
    </row>
    <row r="411" spans="1:14" x14ac:dyDescent="0.25">
      <c r="A411" s="1" t="s">
        <v>1435</v>
      </c>
      <c r="B411" s="1" t="s">
        <v>1436</v>
      </c>
      <c r="C411" s="1" t="s">
        <v>1437</v>
      </c>
      <c r="D411" s="1" t="s">
        <v>1438</v>
      </c>
      <c r="E411" s="1" t="s">
        <v>2960</v>
      </c>
      <c r="F411" s="1" t="s">
        <v>1439</v>
      </c>
      <c r="G411" s="1" t="s">
        <v>2960</v>
      </c>
      <c r="H411" s="1" t="s">
        <v>3188</v>
      </c>
      <c r="I411" s="1" t="s">
        <v>2960</v>
      </c>
      <c r="J411" s="1" t="s">
        <v>2924</v>
      </c>
      <c r="K411" s="1" t="s">
        <v>2924</v>
      </c>
      <c r="L411" s="1" t="s">
        <v>2924</v>
      </c>
      <c r="M411" s="1" t="s">
        <v>2924</v>
      </c>
      <c r="N411" s="1" t="s">
        <v>2924</v>
      </c>
    </row>
    <row r="412" spans="1:14" x14ac:dyDescent="0.25">
      <c r="A412" s="1" t="s">
        <v>1440</v>
      </c>
      <c r="B412" s="1" t="s">
        <v>1441</v>
      </c>
      <c r="C412" s="1" t="s">
        <v>1442</v>
      </c>
      <c r="D412" s="1" t="s">
        <v>1443</v>
      </c>
      <c r="E412" s="1" t="s">
        <v>2960</v>
      </c>
      <c r="F412" s="1" t="s">
        <v>4576</v>
      </c>
      <c r="G412" s="1" t="s">
        <v>2960</v>
      </c>
      <c r="H412" s="1" t="s">
        <v>1444</v>
      </c>
      <c r="I412" s="1" t="s">
        <v>2960</v>
      </c>
      <c r="J412" s="1" t="s">
        <v>2924</v>
      </c>
      <c r="K412" s="1" t="s">
        <v>2924</v>
      </c>
      <c r="L412" s="1" t="s">
        <v>2924</v>
      </c>
      <c r="M412" s="1" t="s">
        <v>2924</v>
      </c>
      <c r="N412" s="1" t="s">
        <v>2924</v>
      </c>
    </row>
    <row r="413" spans="1:14" x14ac:dyDescent="0.25">
      <c r="A413" s="1" t="s">
        <v>1445</v>
      </c>
      <c r="B413" s="1" t="s">
        <v>1446</v>
      </c>
      <c r="C413" s="1" t="s">
        <v>1447</v>
      </c>
      <c r="D413" s="1" t="s">
        <v>1448</v>
      </c>
      <c r="E413" s="1" t="s">
        <v>2960</v>
      </c>
      <c r="F413" s="1" t="s">
        <v>1449</v>
      </c>
      <c r="G413" s="1" t="s">
        <v>2960</v>
      </c>
      <c r="H413" s="1" t="s">
        <v>1450</v>
      </c>
      <c r="I413" s="1" t="s">
        <v>2960</v>
      </c>
      <c r="J413" s="1" t="s">
        <v>2924</v>
      </c>
      <c r="K413" s="1" t="s">
        <v>2924</v>
      </c>
      <c r="L413" s="1" t="s">
        <v>2924</v>
      </c>
      <c r="M413" s="1" t="s">
        <v>2924</v>
      </c>
      <c r="N413" s="1" t="s">
        <v>2924</v>
      </c>
    </row>
    <row r="414" spans="1:14" x14ac:dyDescent="0.25">
      <c r="A414" s="1" t="s">
        <v>1451</v>
      </c>
      <c r="B414" s="1" t="s">
        <v>1452</v>
      </c>
      <c r="C414" s="1" t="s">
        <v>1453</v>
      </c>
      <c r="D414" s="1" t="s">
        <v>1454</v>
      </c>
      <c r="E414" s="1" t="s">
        <v>2960</v>
      </c>
      <c r="F414" s="1" t="s">
        <v>1455</v>
      </c>
      <c r="G414" s="1" t="s">
        <v>2960</v>
      </c>
      <c r="H414" s="1" t="s">
        <v>1456</v>
      </c>
      <c r="I414" s="1" t="s">
        <v>2960</v>
      </c>
      <c r="J414" s="1" t="s">
        <v>2924</v>
      </c>
      <c r="K414" s="1" t="s">
        <v>2924</v>
      </c>
      <c r="L414" s="1" t="s">
        <v>2924</v>
      </c>
      <c r="M414" s="1" t="s">
        <v>2924</v>
      </c>
      <c r="N414" s="1" t="s">
        <v>2924</v>
      </c>
    </row>
    <row r="415" spans="1:14" x14ac:dyDescent="0.25">
      <c r="A415" s="1" t="s">
        <v>1457</v>
      </c>
      <c r="B415" s="1" t="s">
        <v>1458</v>
      </c>
      <c r="C415" s="1" t="s">
        <v>1459</v>
      </c>
      <c r="D415" s="1" t="s">
        <v>1460</v>
      </c>
      <c r="E415" s="1" t="s">
        <v>2960</v>
      </c>
      <c r="F415" s="1" t="s">
        <v>1461</v>
      </c>
      <c r="G415" s="1" t="s">
        <v>2960</v>
      </c>
      <c r="H415" s="1" t="s">
        <v>1462</v>
      </c>
      <c r="I415" s="1" t="s">
        <v>2960</v>
      </c>
      <c r="J415" s="1" t="s">
        <v>2924</v>
      </c>
      <c r="K415" s="1" t="s">
        <v>2924</v>
      </c>
      <c r="L415" s="1" t="s">
        <v>2924</v>
      </c>
      <c r="M415" s="1" t="s">
        <v>2924</v>
      </c>
      <c r="N415" s="1" t="s">
        <v>2924</v>
      </c>
    </row>
    <row r="416" spans="1:14" x14ac:dyDescent="0.25">
      <c r="A416" s="1" t="s">
        <v>1463</v>
      </c>
      <c r="B416" s="1" t="s">
        <v>1464</v>
      </c>
      <c r="C416" s="1" t="s">
        <v>1465</v>
      </c>
      <c r="D416" s="1" t="s">
        <v>1466</v>
      </c>
      <c r="E416" s="1" t="s">
        <v>2960</v>
      </c>
      <c r="F416" s="1" t="s">
        <v>1467</v>
      </c>
      <c r="G416" s="1" t="s">
        <v>2960</v>
      </c>
      <c r="H416" s="1" t="s">
        <v>1468</v>
      </c>
      <c r="I416" s="1" t="s">
        <v>2960</v>
      </c>
      <c r="J416" s="1" t="s">
        <v>2924</v>
      </c>
      <c r="K416" s="1" t="s">
        <v>2924</v>
      </c>
      <c r="L416" s="1" t="s">
        <v>2924</v>
      </c>
      <c r="M416" s="1" t="s">
        <v>2924</v>
      </c>
      <c r="N416" s="1" t="s">
        <v>2924</v>
      </c>
    </row>
    <row r="417" spans="1:14" x14ac:dyDescent="0.25">
      <c r="A417" s="1" t="s">
        <v>1469</v>
      </c>
      <c r="B417" s="1" t="s">
        <v>1470</v>
      </c>
      <c r="C417" s="1" t="s">
        <v>1471</v>
      </c>
      <c r="D417" s="1" t="s">
        <v>1472</v>
      </c>
      <c r="E417" s="1" t="s">
        <v>2960</v>
      </c>
      <c r="F417" s="1" t="s">
        <v>1473</v>
      </c>
      <c r="G417" s="1" t="s">
        <v>2960</v>
      </c>
      <c r="H417" s="1" t="s">
        <v>1474</v>
      </c>
      <c r="I417" s="1" t="s">
        <v>2960</v>
      </c>
      <c r="J417" s="1" t="s">
        <v>2924</v>
      </c>
      <c r="K417" s="1" t="s">
        <v>2924</v>
      </c>
      <c r="L417" s="1" t="s">
        <v>2924</v>
      </c>
      <c r="M417" s="1" t="s">
        <v>2924</v>
      </c>
      <c r="N417" s="1" t="s">
        <v>2924</v>
      </c>
    </row>
    <row r="418" spans="1:14" x14ac:dyDescent="0.25">
      <c r="A418" s="1" t="s">
        <v>1475</v>
      </c>
      <c r="B418" s="1" t="s">
        <v>1476</v>
      </c>
      <c r="C418" s="1" t="s">
        <v>1477</v>
      </c>
      <c r="D418" s="1" t="s">
        <v>1478</v>
      </c>
      <c r="E418" s="1" t="s">
        <v>2960</v>
      </c>
      <c r="F418" s="1" t="s">
        <v>1473</v>
      </c>
      <c r="G418" s="1" t="s">
        <v>2960</v>
      </c>
      <c r="H418" s="1" t="s">
        <v>1479</v>
      </c>
      <c r="I418" s="1" t="s">
        <v>2960</v>
      </c>
      <c r="J418" s="1" t="s">
        <v>2924</v>
      </c>
      <c r="K418" s="1" t="s">
        <v>2924</v>
      </c>
      <c r="L418" s="1" t="s">
        <v>2924</v>
      </c>
      <c r="M418" s="1" t="s">
        <v>2924</v>
      </c>
      <c r="N418" s="1" t="s">
        <v>2924</v>
      </c>
    </row>
    <row r="419" spans="1:14" x14ac:dyDescent="0.25">
      <c r="A419" s="1" t="s">
        <v>1480</v>
      </c>
      <c r="B419" s="1" t="s">
        <v>1481</v>
      </c>
      <c r="C419" s="1" t="s">
        <v>1482</v>
      </c>
      <c r="D419" s="1" t="s">
        <v>1483</v>
      </c>
      <c r="E419" s="1" t="s">
        <v>2960</v>
      </c>
      <c r="F419" s="1" t="s">
        <v>3240</v>
      </c>
      <c r="G419" s="1" t="s">
        <v>2960</v>
      </c>
      <c r="H419" s="1" t="s">
        <v>1484</v>
      </c>
      <c r="I419" s="1" t="s">
        <v>2960</v>
      </c>
      <c r="J419" s="1" t="s">
        <v>2924</v>
      </c>
      <c r="K419" s="1" t="s">
        <v>2924</v>
      </c>
      <c r="L419" s="1" t="s">
        <v>2924</v>
      </c>
      <c r="M419" s="1" t="s">
        <v>2924</v>
      </c>
      <c r="N419" s="1" t="s">
        <v>2924</v>
      </c>
    </row>
    <row r="420" spans="1:14" x14ac:dyDescent="0.25">
      <c r="A420" s="1" t="s">
        <v>1485</v>
      </c>
      <c r="B420" s="1" t="s">
        <v>1486</v>
      </c>
      <c r="C420" s="1" t="s">
        <v>1487</v>
      </c>
      <c r="D420" s="1" t="s">
        <v>1488</v>
      </c>
      <c r="E420" s="1" t="s">
        <v>2960</v>
      </c>
      <c r="F420" s="1" t="s">
        <v>3240</v>
      </c>
      <c r="G420" s="1" t="s">
        <v>2960</v>
      </c>
      <c r="H420" s="1" t="s">
        <v>1489</v>
      </c>
      <c r="I420" s="1" t="s">
        <v>2960</v>
      </c>
      <c r="J420" s="1" t="s">
        <v>2924</v>
      </c>
      <c r="K420" s="1" t="s">
        <v>2924</v>
      </c>
      <c r="L420" s="1" t="s">
        <v>2924</v>
      </c>
      <c r="M420" s="1" t="s">
        <v>2924</v>
      </c>
      <c r="N420" s="1" t="s">
        <v>2924</v>
      </c>
    </row>
    <row r="421" spans="1:14" x14ac:dyDescent="0.25">
      <c r="A421" s="1" t="s">
        <v>1490</v>
      </c>
      <c r="B421" s="1" t="s">
        <v>1491</v>
      </c>
      <c r="C421" s="1" t="s">
        <v>1492</v>
      </c>
      <c r="D421" s="1" t="s">
        <v>1493</v>
      </c>
      <c r="E421" s="1" t="s">
        <v>2960</v>
      </c>
      <c r="F421" s="1" t="s">
        <v>1494</v>
      </c>
      <c r="G421" s="1" t="s">
        <v>2960</v>
      </c>
      <c r="H421" s="1" t="s">
        <v>1495</v>
      </c>
      <c r="I421" s="1" t="s">
        <v>2960</v>
      </c>
      <c r="J421" s="1" t="s">
        <v>2924</v>
      </c>
      <c r="K421" s="1" t="s">
        <v>2924</v>
      </c>
      <c r="L421" s="1" t="s">
        <v>2924</v>
      </c>
      <c r="M421" s="1" t="s">
        <v>2924</v>
      </c>
      <c r="N421" s="1" t="s">
        <v>2924</v>
      </c>
    </row>
    <row r="422" spans="1:14" x14ac:dyDescent="0.25">
      <c r="A422" s="1" t="s">
        <v>1496</v>
      </c>
      <c r="B422" s="1" t="s">
        <v>1497</v>
      </c>
      <c r="C422" s="1" t="s">
        <v>1498</v>
      </c>
      <c r="D422" s="1" t="s">
        <v>1499</v>
      </c>
      <c r="E422" s="1" t="s">
        <v>2960</v>
      </c>
      <c r="F422" s="1" t="s">
        <v>1500</v>
      </c>
      <c r="G422" s="1" t="s">
        <v>2960</v>
      </c>
      <c r="H422" s="1" t="s">
        <v>1501</v>
      </c>
      <c r="I422" s="1" t="s">
        <v>2960</v>
      </c>
      <c r="J422" s="1" t="s">
        <v>2924</v>
      </c>
      <c r="K422" s="1" t="s">
        <v>2924</v>
      </c>
      <c r="L422" s="1" t="s">
        <v>2924</v>
      </c>
      <c r="M422" s="1" t="s">
        <v>2924</v>
      </c>
      <c r="N422" s="1" t="s">
        <v>2924</v>
      </c>
    </row>
    <row r="423" spans="1:14" x14ac:dyDescent="0.25">
      <c r="A423" s="1" t="s">
        <v>1502</v>
      </c>
      <c r="B423" s="1" t="s">
        <v>1503</v>
      </c>
      <c r="C423" s="1" t="s">
        <v>1504</v>
      </c>
      <c r="D423" s="1" t="s">
        <v>1505</v>
      </c>
      <c r="E423" s="1" t="s">
        <v>2960</v>
      </c>
      <c r="F423" s="1" t="s">
        <v>1506</v>
      </c>
      <c r="G423" s="1" t="s">
        <v>2960</v>
      </c>
      <c r="H423" s="1" t="s">
        <v>1507</v>
      </c>
      <c r="I423" s="1" t="s">
        <v>2960</v>
      </c>
      <c r="J423" s="1" t="s">
        <v>2924</v>
      </c>
      <c r="K423" s="1" t="s">
        <v>2924</v>
      </c>
      <c r="L423" s="1" t="s">
        <v>2924</v>
      </c>
      <c r="M423" s="1" t="s">
        <v>2924</v>
      </c>
      <c r="N423" s="1" t="s">
        <v>2924</v>
      </c>
    </row>
    <row r="424" spans="1:14" x14ac:dyDescent="0.25">
      <c r="A424" s="1" t="s">
        <v>1508</v>
      </c>
      <c r="B424" s="1" t="s">
        <v>1509</v>
      </c>
      <c r="C424" s="1" t="s">
        <v>1510</v>
      </c>
      <c r="D424" s="1" t="s">
        <v>1511</v>
      </c>
      <c r="E424" s="1" t="s">
        <v>2960</v>
      </c>
      <c r="F424" s="1" t="s">
        <v>3627</v>
      </c>
      <c r="G424" s="1" t="s">
        <v>2960</v>
      </c>
      <c r="H424" s="1" t="s">
        <v>1512</v>
      </c>
      <c r="I424" s="1" t="s">
        <v>2960</v>
      </c>
      <c r="J424" s="1" t="s">
        <v>2924</v>
      </c>
      <c r="K424" s="1" t="s">
        <v>2924</v>
      </c>
      <c r="L424" s="1" t="s">
        <v>2924</v>
      </c>
      <c r="M424" s="1" t="s">
        <v>2924</v>
      </c>
      <c r="N424" s="1" t="s">
        <v>2924</v>
      </c>
    </row>
    <row r="425" spans="1:14" x14ac:dyDescent="0.25">
      <c r="A425" s="1" t="s">
        <v>1513</v>
      </c>
      <c r="B425" s="1" t="s">
        <v>1514</v>
      </c>
      <c r="C425" s="1" t="s">
        <v>1515</v>
      </c>
      <c r="D425" s="1" t="s">
        <v>1516</v>
      </c>
      <c r="E425" s="1" t="s">
        <v>2960</v>
      </c>
      <c r="F425" s="1" t="s">
        <v>3972</v>
      </c>
      <c r="G425" s="1" t="s">
        <v>2960</v>
      </c>
      <c r="H425" s="1" t="s">
        <v>1517</v>
      </c>
      <c r="I425" s="1" t="s">
        <v>2960</v>
      </c>
      <c r="J425" s="1" t="s">
        <v>2924</v>
      </c>
      <c r="K425" s="1" t="s">
        <v>2924</v>
      </c>
      <c r="L425" s="1" t="s">
        <v>2924</v>
      </c>
      <c r="M425" s="1" t="s">
        <v>2924</v>
      </c>
      <c r="N425" s="1" t="s">
        <v>2924</v>
      </c>
    </row>
    <row r="426" spans="1:14" x14ac:dyDescent="0.25">
      <c r="A426" s="1" t="s">
        <v>1518</v>
      </c>
      <c r="B426" s="1" t="s">
        <v>1519</v>
      </c>
      <c r="C426" s="1" t="s">
        <v>1520</v>
      </c>
      <c r="D426" s="1" t="s">
        <v>1521</v>
      </c>
      <c r="E426" s="1" t="s">
        <v>2960</v>
      </c>
      <c r="F426" s="1" t="s">
        <v>1522</v>
      </c>
      <c r="G426" s="1" t="s">
        <v>2960</v>
      </c>
      <c r="H426" s="1" t="s">
        <v>1523</v>
      </c>
      <c r="I426" s="1" t="s">
        <v>2960</v>
      </c>
      <c r="J426" s="1" t="s">
        <v>2924</v>
      </c>
      <c r="K426" s="1" t="s">
        <v>2924</v>
      </c>
      <c r="L426" s="1" t="s">
        <v>2924</v>
      </c>
      <c r="M426" s="1" t="s">
        <v>2924</v>
      </c>
      <c r="N426" s="1" t="s">
        <v>2924</v>
      </c>
    </row>
    <row r="427" spans="1:14" x14ac:dyDescent="0.25">
      <c r="A427" s="1" t="s">
        <v>1524</v>
      </c>
      <c r="B427" s="1" t="s">
        <v>1525</v>
      </c>
      <c r="C427" s="1" t="s">
        <v>1526</v>
      </c>
      <c r="D427" s="1" t="s">
        <v>1527</v>
      </c>
      <c r="E427" s="1" t="s">
        <v>2960</v>
      </c>
      <c r="F427" s="1" t="s">
        <v>4216</v>
      </c>
      <c r="G427" s="1" t="s">
        <v>2960</v>
      </c>
      <c r="H427" s="1" t="s">
        <v>1528</v>
      </c>
      <c r="I427" s="1" t="s">
        <v>2960</v>
      </c>
      <c r="J427" s="1" t="s">
        <v>2924</v>
      </c>
      <c r="K427" s="1" t="s">
        <v>2924</v>
      </c>
      <c r="L427" s="1" t="s">
        <v>2924</v>
      </c>
      <c r="M427" s="1" t="s">
        <v>2924</v>
      </c>
      <c r="N427" s="1" t="s">
        <v>2924</v>
      </c>
    </row>
    <row r="428" spans="1:14" x14ac:dyDescent="0.25">
      <c r="A428" s="1" t="s">
        <v>1529</v>
      </c>
      <c r="B428" s="1" t="s">
        <v>1530</v>
      </c>
      <c r="C428" s="1" t="s">
        <v>1531</v>
      </c>
      <c r="D428" s="1" t="s">
        <v>1532</v>
      </c>
      <c r="E428" s="1" t="s">
        <v>2960</v>
      </c>
      <c r="F428" s="1" t="s">
        <v>3299</v>
      </c>
      <c r="G428" s="1" t="s">
        <v>2960</v>
      </c>
      <c r="H428" s="1" t="s">
        <v>1533</v>
      </c>
      <c r="I428" s="1" t="s">
        <v>2960</v>
      </c>
      <c r="J428" s="1" t="s">
        <v>2924</v>
      </c>
      <c r="K428" s="1" t="s">
        <v>2924</v>
      </c>
      <c r="L428" s="1" t="s">
        <v>2924</v>
      </c>
      <c r="M428" s="1" t="s">
        <v>2924</v>
      </c>
      <c r="N428" s="1" t="s">
        <v>2924</v>
      </c>
    </row>
    <row r="429" spans="1:14" x14ac:dyDescent="0.25">
      <c r="A429" s="1" t="s">
        <v>1534</v>
      </c>
      <c r="B429" s="1" t="s">
        <v>1535</v>
      </c>
      <c r="C429" s="1" t="s">
        <v>1536</v>
      </c>
      <c r="D429" s="1" t="s">
        <v>1537</v>
      </c>
      <c r="E429" s="1" t="s">
        <v>2960</v>
      </c>
      <c r="F429" s="1" t="s">
        <v>3299</v>
      </c>
      <c r="G429" s="1" t="s">
        <v>2960</v>
      </c>
      <c r="H429" s="1" t="s">
        <v>1538</v>
      </c>
      <c r="I429" s="1" t="s">
        <v>2960</v>
      </c>
      <c r="J429" s="1" t="s">
        <v>2924</v>
      </c>
      <c r="K429" s="1" t="s">
        <v>2924</v>
      </c>
      <c r="L429" s="1" t="s">
        <v>2924</v>
      </c>
      <c r="M429" s="1" t="s">
        <v>2924</v>
      </c>
      <c r="N429" s="1" t="s">
        <v>2924</v>
      </c>
    </row>
    <row r="430" spans="1:14" x14ac:dyDescent="0.25">
      <c r="A430" s="1" t="s">
        <v>1539</v>
      </c>
      <c r="B430" s="1" t="s">
        <v>1540</v>
      </c>
      <c r="C430" s="1" t="s">
        <v>1541</v>
      </c>
      <c r="D430" s="1" t="s">
        <v>1542</v>
      </c>
      <c r="E430" s="1" t="s">
        <v>2960</v>
      </c>
      <c r="F430" s="1" t="s">
        <v>1398</v>
      </c>
      <c r="G430" s="1" t="s">
        <v>2960</v>
      </c>
      <c r="H430" s="1" t="s">
        <v>1543</v>
      </c>
      <c r="I430" s="1" t="s">
        <v>2960</v>
      </c>
      <c r="J430" s="1" t="s">
        <v>2924</v>
      </c>
      <c r="K430" s="1" t="s">
        <v>2924</v>
      </c>
      <c r="L430" s="1" t="s">
        <v>2924</v>
      </c>
      <c r="M430" s="1" t="s">
        <v>2924</v>
      </c>
      <c r="N430" s="1" t="s">
        <v>2924</v>
      </c>
    </row>
    <row r="431" spans="1:14" x14ac:dyDescent="0.25">
      <c r="A431" s="1" t="s">
        <v>1544</v>
      </c>
      <c r="B431" s="1" t="s">
        <v>1545</v>
      </c>
      <c r="C431" s="1" t="s">
        <v>1546</v>
      </c>
      <c r="D431" s="1" t="s">
        <v>1547</v>
      </c>
      <c r="E431" s="1" t="s">
        <v>2960</v>
      </c>
      <c r="F431" s="1" t="s">
        <v>3175</v>
      </c>
      <c r="G431" s="1" t="s">
        <v>2960</v>
      </c>
      <c r="H431" s="1" t="s">
        <v>1548</v>
      </c>
      <c r="I431" s="1" t="s">
        <v>2960</v>
      </c>
      <c r="J431" s="1" t="s">
        <v>2924</v>
      </c>
      <c r="K431" s="1" t="s">
        <v>2924</v>
      </c>
      <c r="L431" s="1" t="s">
        <v>2924</v>
      </c>
      <c r="M431" s="1" t="s">
        <v>2924</v>
      </c>
      <c r="N431" s="1" t="s">
        <v>2924</v>
      </c>
    </row>
    <row r="432" spans="1:14" x14ac:dyDescent="0.25">
      <c r="A432" s="1" t="s">
        <v>1549</v>
      </c>
      <c r="B432" s="1" t="s">
        <v>1550</v>
      </c>
      <c r="C432" s="1" t="s">
        <v>1551</v>
      </c>
      <c r="D432" s="1" t="s">
        <v>1552</v>
      </c>
      <c r="E432" s="1" t="s">
        <v>2960</v>
      </c>
      <c r="F432" s="1" t="s">
        <v>4354</v>
      </c>
      <c r="G432" s="1" t="s">
        <v>2960</v>
      </c>
      <c r="H432" s="1" t="s">
        <v>1553</v>
      </c>
      <c r="I432" s="1" t="s">
        <v>2960</v>
      </c>
      <c r="J432" s="1" t="s">
        <v>2924</v>
      </c>
      <c r="K432" s="1" t="s">
        <v>2924</v>
      </c>
      <c r="L432" s="1" t="s">
        <v>2924</v>
      </c>
      <c r="M432" s="1" t="s">
        <v>2924</v>
      </c>
      <c r="N432" s="1" t="s">
        <v>2924</v>
      </c>
    </row>
    <row r="433" spans="1:14" x14ac:dyDescent="0.25">
      <c r="A433" s="1" t="s">
        <v>1554</v>
      </c>
      <c r="B433" s="1" t="s">
        <v>1555</v>
      </c>
      <c r="C433" s="1" t="s">
        <v>1556</v>
      </c>
      <c r="D433" s="1" t="s">
        <v>1557</v>
      </c>
      <c r="E433" s="1" t="s">
        <v>2960</v>
      </c>
      <c r="F433" s="1" t="s">
        <v>1558</v>
      </c>
      <c r="G433" s="1" t="s">
        <v>2960</v>
      </c>
      <c r="H433" s="1" t="s">
        <v>1559</v>
      </c>
      <c r="I433" s="1" t="s">
        <v>2960</v>
      </c>
      <c r="J433" s="1" t="s">
        <v>2924</v>
      </c>
      <c r="K433" s="1" t="s">
        <v>2924</v>
      </c>
      <c r="L433" s="1" t="s">
        <v>2924</v>
      </c>
      <c r="M433" s="1" t="s">
        <v>2924</v>
      </c>
      <c r="N433" s="1" t="s">
        <v>2924</v>
      </c>
    </row>
    <row r="434" spans="1:14" x14ac:dyDescent="0.25">
      <c r="A434" s="1" t="s">
        <v>1560</v>
      </c>
      <c r="B434" s="1" t="s">
        <v>1561</v>
      </c>
      <c r="C434" s="1" t="s">
        <v>1562</v>
      </c>
      <c r="D434" s="1" t="s">
        <v>1563</v>
      </c>
      <c r="E434" s="1" t="s">
        <v>2960</v>
      </c>
      <c r="F434" s="1" t="s">
        <v>1564</v>
      </c>
      <c r="G434" s="1" t="s">
        <v>2960</v>
      </c>
      <c r="H434" s="1" t="s">
        <v>1565</v>
      </c>
      <c r="I434" s="1" t="s">
        <v>2960</v>
      </c>
      <c r="J434" s="1" t="s">
        <v>2924</v>
      </c>
      <c r="K434" s="1" t="s">
        <v>2924</v>
      </c>
      <c r="L434" s="1" t="s">
        <v>2924</v>
      </c>
      <c r="M434" s="1" t="s">
        <v>2924</v>
      </c>
      <c r="N434" s="1" t="s">
        <v>2924</v>
      </c>
    </row>
    <row r="435" spans="1:14" x14ac:dyDescent="0.25">
      <c r="A435" s="1" t="s">
        <v>1566</v>
      </c>
      <c r="B435" s="1" t="s">
        <v>1567</v>
      </c>
      <c r="C435" s="1" t="s">
        <v>1568</v>
      </c>
      <c r="D435" s="1" t="s">
        <v>1569</v>
      </c>
      <c r="E435" s="1" t="s">
        <v>2960</v>
      </c>
      <c r="F435" s="1" t="s">
        <v>1570</v>
      </c>
      <c r="G435" s="1" t="s">
        <v>2960</v>
      </c>
      <c r="H435" s="1" t="s">
        <v>1571</v>
      </c>
      <c r="I435" s="1" t="s">
        <v>2960</v>
      </c>
      <c r="J435" s="1" t="s">
        <v>2924</v>
      </c>
      <c r="K435" s="1" t="s">
        <v>2924</v>
      </c>
      <c r="L435" s="1" t="s">
        <v>2924</v>
      </c>
      <c r="M435" s="1" t="s">
        <v>2924</v>
      </c>
      <c r="N435" s="1" t="s">
        <v>2924</v>
      </c>
    </row>
    <row r="436" spans="1:14" x14ac:dyDescent="0.25">
      <c r="A436" s="1" t="s">
        <v>1572</v>
      </c>
      <c r="B436" s="1" t="s">
        <v>1573</v>
      </c>
      <c r="C436" s="1" t="s">
        <v>1574</v>
      </c>
      <c r="D436" s="1" t="s">
        <v>1575</v>
      </c>
      <c r="E436" s="1" t="s">
        <v>2960</v>
      </c>
      <c r="F436" s="1" t="s">
        <v>1576</v>
      </c>
      <c r="G436" s="1" t="s">
        <v>2960</v>
      </c>
      <c r="H436" s="1" t="s">
        <v>1577</v>
      </c>
      <c r="I436" s="1" t="s">
        <v>2960</v>
      </c>
      <c r="J436" s="1" t="s">
        <v>2924</v>
      </c>
      <c r="K436" s="1" t="s">
        <v>2924</v>
      </c>
      <c r="L436" s="1" t="s">
        <v>2924</v>
      </c>
      <c r="M436" s="1" t="s">
        <v>2924</v>
      </c>
      <c r="N436" s="1" t="s">
        <v>2924</v>
      </c>
    </row>
    <row r="437" spans="1:14" x14ac:dyDescent="0.25">
      <c r="A437" s="1" t="s">
        <v>1578</v>
      </c>
      <c r="B437" s="1" t="s">
        <v>1579</v>
      </c>
      <c r="C437" s="1" t="s">
        <v>1580</v>
      </c>
      <c r="D437" s="1" t="s">
        <v>1581</v>
      </c>
      <c r="E437" s="1" t="s">
        <v>2960</v>
      </c>
      <c r="F437" s="1" t="s">
        <v>1582</v>
      </c>
      <c r="G437" s="1" t="s">
        <v>2960</v>
      </c>
      <c r="H437" s="1" t="s">
        <v>1583</v>
      </c>
      <c r="I437" s="1" t="s">
        <v>2960</v>
      </c>
      <c r="J437" s="1" t="s">
        <v>2924</v>
      </c>
      <c r="K437" s="1" t="s">
        <v>2924</v>
      </c>
      <c r="L437" s="1" t="s">
        <v>2924</v>
      </c>
      <c r="M437" s="1" t="s">
        <v>2924</v>
      </c>
      <c r="N437" s="1" t="s">
        <v>2924</v>
      </c>
    </row>
    <row r="438" spans="1:14" x14ac:dyDescent="0.25">
      <c r="A438" s="1" t="s">
        <v>1584</v>
      </c>
      <c r="B438" s="1" t="s">
        <v>1585</v>
      </c>
      <c r="C438" s="1" t="s">
        <v>1586</v>
      </c>
      <c r="D438" s="1" t="s">
        <v>1587</v>
      </c>
      <c r="E438" s="1" t="s">
        <v>2960</v>
      </c>
      <c r="F438" s="1" t="s">
        <v>1588</v>
      </c>
      <c r="G438" s="1" t="s">
        <v>2960</v>
      </c>
      <c r="H438" s="1" t="s">
        <v>1589</v>
      </c>
      <c r="I438" s="1" t="s">
        <v>2960</v>
      </c>
      <c r="J438" s="1" t="s">
        <v>2924</v>
      </c>
      <c r="K438" s="1" t="s">
        <v>2924</v>
      </c>
      <c r="L438" s="1" t="s">
        <v>2924</v>
      </c>
      <c r="M438" s="1" t="s">
        <v>2924</v>
      </c>
      <c r="N438" s="1" t="s">
        <v>2924</v>
      </c>
    </row>
    <row r="439" spans="1:14" x14ac:dyDescent="0.25">
      <c r="A439" s="1" t="s">
        <v>1590</v>
      </c>
      <c r="B439" s="1" t="s">
        <v>1591</v>
      </c>
      <c r="C439" s="1" t="s">
        <v>1592</v>
      </c>
      <c r="D439" s="1" t="s">
        <v>1593</v>
      </c>
      <c r="E439" s="1" t="s">
        <v>2960</v>
      </c>
      <c r="F439" s="1" t="s">
        <v>1594</v>
      </c>
      <c r="G439" s="1" t="s">
        <v>2960</v>
      </c>
      <c r="H439" s="1" t="s">
        <v>1595</v>
      </c>
      <c r="I439" s="1" t="s">
        <v>2960</v>
      </c>
      <c r="J439" s="1" t="s">
        <v>2924</v>
      </c>
      <c r="K439" s="1" t="s">
        <v>2924</v>
      </c>
      <c r="L439" s="1" t="s">
        <v>2924</v>
      </c>
      <c r="M439" s="1" t="s">
        <v>2924</v>
      </c>
      <c r="N439" s="1" t="s">
        <v>2924</v>
      </c>
    </row>
    <row r="440" spans="1:14" x14ac:dyDescent="0.25">
      <c r="A440" s="1" t="s">
        <v>1596</v>
      </c>
      <c r="B440" s="1" t="s">
        <v>1597</v>
      </c>
      <c r="C440" s="1" t="s">
        <v>1598</v>
      </c>
      <c r="D440" s="1" t="s">
        <v>1599</v>
      </c>
      <c r="E440" s="1" t="s">
        <v>2960</v>
      </c>
      <c r="F440" s="1" t="s">
        <v>3805</v>
      </c>
      <c r="G440" s="1" t="s">
        <v>2960</v>
      </c>
      <c r="H440" s="1" t="s">
        <v>1600</v>
      </c>
      <c r="I440" s="1" t="s">
        <v>2960</v>
      </c>
      <c r="J440" s="1" t="s">
        <v>2924</v>
      </c>
      <c r="K440" s="1" t="s">
        <v>2924</v>
      </c>
      <c r="L440" s="1" t="s">
        <v>2924</v>
      </c>
      <c r="M440" s="1" t="s">
        <v>2924</v>
      </c>
      <c r="N440" s="1" t="s">
        <v>2924</v>
      </c>
    </row>
    <row r="441" spans="1:14" x14ac:dyDescent="0.25">
      <c r="A441" s="1" t="s">
        <v>1601</v>
      </c>
      <c r="B441" s="1" t="s">
        <v>1602</v>
      </c>
      <c r="C441" s="1" t="s">
        <v>1603</v>
      </c>
      <c r="D441" s="1" t="s">
        <v>1604</v>
      </c>
      <c r="E441" s="1" t="s">
        <v>2960</v>
      </c>
      <c r="F441" s="1" t="s">
        <v>1605</v>
      </c>
      <c r="G441" s="1" t="s">
        <v>2960</v>
      </c>
      <c r="H441" s="1" t="s">
        <v>1606</v>
      </c>
      <c r="I441" s="1" t="s">
        <v>2960</v>
      </c>
      <c r="J441" s="1" t="s">
        <v>2924</v>
      </c>
      <c r="K441" s="1" t="s">
        <v>2924</v>
      </c>
      <c r="L441" s="1" t="s">
        <v>2924</v>
      </c>
      <c r="M441" s="1" t="s">
        <v>2924</v>
      </c>
      <c r="N441" s="1" t="s">
        <v>2924</v>
      </c>
    </row>
    <row r="442" spans="1:14" x14ac:dyDescent="0.25">
      <c r="A442" s="1" t="s">
        <v>1607</v>
      </c>
      <c r="B442" s="1" t="s">
        <v>1608</v>
      </c>
      <c r="C442" s="1" t="s">
        <v>1609</v>
      </c>
      <c r="D442" s="1" t="s">
        <v>1610</v>
      </c>
      <c r="E442" s="1" t="s">
        <v>2960</v>
      </c>
      <c r="F442" s="1" t="s">
        <v>1611</v>
      </c>
      <c r="G442" s="1" t="s">
        <v>2960</v>
      </c>
      <c r="H442" s="1" t="s">
        <v>1612</v>
      </c>
      <c r="I442" s="1" t="s">
        <v>2960</v>
      </c>
      <c r="J442" s="1" t="s">
        <v>2924</v>
      </c>
      <c r="K442" s="1" t="s">
        <v>2924</v>
      </c>
      <c r="L442" s="1" t="s">
        <v>2924</v>
      </c>
      <c r="M442" s="1" t="s">
        <v>2924</v>
      </c>
      <c r="N442" s="1" t="s">
        <v>2924</v>
      </c>
    </row>
    <row r="443" spans="1:14" x14ac:dyDescent="0.25">
      <c r="A443" s="1" t="s">
        <v>1613</v>
      </c>
      <c r="B443" s="1" t="s">
        <v>1614</v>
      </c>
      <c r="C443" s="1" t="s">
        <v>1615</v>
      </c>
      <c r="D443" s="1" t="s">
        <v>1616</v>
      </c>
      <c r="E443" s="1" t="s">
        <v>2960</v>
      </c>
      <c r="F443" s="1" t="s">
        <v>1617</v>
      </c>
      <c r="G443" s="1" t="s">
        <v>2960</v>
      </c>
      <c r="H443" s="1" t="s">
        <v>1618</v>
      </c>
      <c r="I443" s="1" t="s">
        <v>2960</v>
      </c>
      <c r="J443" s="1" t="s">
        <v>2924</v>
      </c>
      <c r="K443" s="1" t="s">
        <v>2924</v>
      </c>
      <c r="L443" s="1" t="s">
        <v>2924</v>
      </c>
      <c r="M443" s="1" t="s">
        <v>2924</v>
      </c>
      <c r="N443" s="1" t="s">
        <v>2924</v>
      </c>
    </row>
    <row r="444" spans="1:14" x14ac:dyDescent="0.25">
      <c r="A444" s="1" t="s">
        <v>1619</v>
      </c>
      <c r="B444" s="1" t="s">
        <v>1620</v>
      </c>
      <c r="C444" s="1" t="s">
        <v>1621</v>
      </c>
      <c r="D444" s="1" t="s">
        <v>1622</v>
      </c>
      <c r="E444" s="1" t="s">
        <v>2960</v>
      </c>
      <c r="F444" s="1" t="s">
        <v>1623</v>
      </c>
      <c r="G444" s="1" t="s">
        <v>2960</v>
      </c>
      <c r="H444" s="1" t="s">
        <v>1624</v>
      </c>
      <c r="I444" s="1" t="s">
        <v>2960</v>
      </c>
      <c r="J444" s="1" t="s">
        <v>2924</v>
      </c>
      <c r="K444" s="1" t="s">
        <v>2924</v>
      </c>
      <c r="L444" s="1" t="s">
        <v>2924</v>
      </c>
      <c r="M444" s="1" t="s">
        <v>2924</v>
      </c>
      <c r="N444" s="1" t="s">
        <v>2924</v>
      </c>
    </row>
    <row r="445" spans="1:14" x14ac:dyDescent="0.25">
      <c r="A445" s="1" t="s">
        <v>1625</v>
      </c>
      <c r="B445" s="1" t="s">
        <v>1626</v>
      </c>
      <c r="C445" s="1" t="s">
        <v>1627</v>
      </c>
      <c r="D445" s="1" t="s">
        <v>1628</v>
      </c>
      <c r="E445" s="1" t="s">
        <v>2960</v>
      </c>
      <c r="F445" s="1" t="s">
        <v>1629</v>
      </c>
      <c r="G445" s="1" t="s">
        <v>2960</v>
      </c>
      <c r="H445" s="1" t="s">
        <v>1630</v>
      </c>
      <c r="I445" s="1" t="s">
        <v>2960</v>
      </c>
      <c r="J445" s="1" t="s">
        <v>2924</v>
      </c>
      <c r="K445" s="1" t="s">
        <v>2924</v>
      </c>
      <c r="L445" s="1" t="s">
        <v>2924</v>
      </c>
      <c r="M445" s="1" t="s">
        <v>2924</v>
      </c>
      <c r="N445" s="1" t="s">
        <v>2924</v>
      </c>
    </row>
    <row r="446" spans="1:14" x14ac:dyDescent="0.25">
      <c r="A446" s="1" t="s">
        <v>1631</v>
      </c>
      <c r="B446" s="1" t="s">
        <v>1632</v>
      </c>
      <c r="C446" s="1" t="s">
        <v>1633</v>
      </c>
      <c r="D446" s="1" t="s">
        <v>1634</v>
      </c>
      <c r="E446" s="1" t="s">
        <v>2960</v>
      </c>
      <c r="F446" s="1" t="s">
        <v>1635</v>
      </c>
      <c r="G446" s="1" t="s">
        <v>2960</v>
      </c>
      <c r="H446" s="1" t="s">
        <v>1636</v>
      </c>
      <c r="I446" s="1" t="s">
        <v>2960</v>
      </c>
      <c r="J446" s="1" t="s">
        <v>2924</v>
      </c>
      <c r="K446" s="1" t="s">
        <v>2924</v>
      </c>
      <c r="L446" s="1" t="s">
        <v>2924</v>
      </c>
      <c r="M446" s="1" t="s">
        <v>2924</v>
      </c>
      <c r="N446" s="1" t="s">
        <v>2924</v>
      </c>
    </row>
    <row r="447" spans="1:14" x14ac:dyDescent="0.25">
      <c r="A447" s="1" t="s">
        <v>1637</v>
      </c>
      <c r="B447" s="1" t="s">
        <v>1638</v>
      </c>
      <c r="C447" s="1" t="s">
        <v>1639</v>
      </c>
      <c r="D447" s="1" t="s">
        <v>1640</v>
      </c>
      <c r="E447" s="1" t="s">
        <v>2960</v>
      </c>
      <c r="F447" s="1" t="s">
        <v>1641</v>
      </c>
      <c r="G447" s="1" t="s">
        <v>2960</v>
      </c>
      <c r="H447" s="1" t="s">
        <v>1642</v>
      </c>
      <c r="I447" s="1" t="s">
        <v>2960</v>
      </c>
      <c r="J447" s="1" t="s">
        <v>2924</v>
      </c>
      <c r="K447" s="1" t="s">
        <v>2924</v>
      </c>
      <c r="L447" s="1" t="s">
        <v>2924</v>
      </c>
      <c r="M447" s="1" t="s">
        <v>2924</v>
      </c>
      <c r="N447" s="1" t="s">
        <v>2924</v>
      </c>
    </row>
    <row r="448" spans="1:14" x14ac:dyDescent="0.25">
      <c r="A448" s="1" t="s">
        <v>1643</v>
      </c>
      <c r="B448" s="1" t="s">
        <v>1644</v>
      </c>
      <c r="C448" s="1" t="s">
        <v>1645</v>
      </c>
      <c r="D448" s="1" t="s">
        <v>1646</v>
      </c>
      <c r="E448" s="1" t="s">
        <v>2960</v>
      </c>
      <c r="F448" s="1" t="s">
        <v>1647</v>
      </c>
      <c r="G448" s="1" t="s">
        <v>2960</v>
      </c>
      <c r="H448" s="1" t="s">
        <v>1648</v>
      </c>
      <c r="I448" s="1" t="s">
        <v>2960</v>
      </c>
      <c r="J448" s="1" t="s">
        <v>2924</v>
      </c>
      <c r="K448" s="1" t="s">
        <v>2924</v>
      </c>
      <c r="L448" s="1" t="s">
        <v>2924</v>
      </c>
      <c r="M448" s="1" t="s">
        <v>2924</v>
      </c>
      <c r="N448" s="1" t="s">
        <v>2924</v>
      </c>
    </row>
    <row r="449" spans="1:14" x14ac:dyDescent="0.25">
      <c r="A449" s="1" t="s">
        <v>1649</v>
      </c>
      <c r="B449" s="1" t="s">
        <v>1650</v>
      </c>
      <c r="C449" s="1" t="s">
        <v>1651</v>
      </c>
      <c r="D449" s="1" t="s">
        <v>1652</v>
      </c>
      <c r="E449" s="1" t="s">
        <v>2960</v>
      </c>
      <c r="F449" s="1" t="s">
        <v>1653</v>
      </c>
      <c r="G449" s="1" t="s">
        <v>2960</v>
      </c>
      <c r="H449" s="1" t="s">
        <v>1654</v>
      </c>
      <c r="I449" s="1" t="s">
        <v>2960</v>
      </c>
      <c r="J449" s="1" t="s">
        <v>2924</v>
      </c>
      <c r="K449" s="1" t="s">
        <v>2924</v>
      </c>
      <c r="L449" s="1" t="s">
        <v>2924</v>
      </c>
      <c r="M449" s="1" t="s">
        <v>2924</v>
      </c>
      <c r="N449" s="1" t="s">
        <v>2924</v>
      </c>
    </row>
    <row r="450" spans="1:14" x14ac:dyDescent="0.25">
      <c r="A450" s="1" t="s">
        <v>1655</v>
      </c>
      <c r="B450" s="1" t="s">
        <v>1656</v>
      </c>
      <c r="C450" s="1" t="s">
        <v>1657</v>
      </c>
      <c r="D450" s="1" t="s">
        <v>1658</v>
      </c>
      <c r="E450" s="1" t="s">
        <v>2960</v>
      </c>
      <c r="F450" s="1" t="s">
        <v>1659</v>
      </c>
      <c r="G450" s="1" t="s">
        <v>2960</v>
      </c>
      <c r="H450" s="1" t="s">
        <v>1660</v>
      </c>
      <c r="I450" s="1" t="s">
        <v>2960</v>
      </c>
      <c r="J450" s="1" t="s">
        <v>2924</v>
      </c>
      <c r="K450" s="1" t="s">
        <v>2924</v>
      </c>
      <c r="L450" s="1" t="s">
        <v>2924</v>
      </c>
      <c r="M450" s="1" t="s">
        <v>2924</v>
      </c>
      <c r="N450" s="1" t="s">
        <v>2924</v>
      </c>
    </row>
    <row r="451" spans="1:14" x14ac:dyDescent="0.25">
      <c r="A451" s="1" t="s">
        <v>1661</v>
      </c>
      <c r="B451" s="1" t="s">
        <v>1662</v>
      </c>
      <c r="C451" s="1" t="s">
        <v>1663</v>
      </c>
      <c r="D451" s="1" t="s">
        <v>1664</v>
      </c>
      <c r="E451" s="1" t="s">
        <v>2960</v>
      </c>
      <c r="F451" s="1" t="s">
        <v>1665</v>
      </c>
      <c r="G451" s="1" t="s">
        <v>2960</v>
      </c>
      <c r="H451" s="1" t="s">
        <v>1666</v>
      </c>
      <c r="I451" s="1" t="s">
        <v>2960</v>
      </c>
      <c r="J451" s="1" t="s">
        <v>2924</v>
      </c>
      <c r="K451" s="1" t="s">
        <v>2924</v>
      </c>
      <c r="L451" s="1" t="s">
        <v>2924</v>
      </c>
      <c r="M451" s="1" t="s">
        <v>2924</v>
      </c>
      <c r="N451" s="1" t="s">
        <v>2924</v>
      </c>
    </row>
    <row r="452" spans="1:14" x14ac:dyDescent="0.25">
      <c r="A452" s="1" t="s">
        <v>1667</v>
      </c>
      <c r="B452" s="1" t="s">
        <v>1668</v>
      </c>
      <c r="C452" s="1" t="s">
        <v>1669</v>
      </c>
      <c r="D452" s="1" t="s">
        <v>1670</v>
      </c>
      <c r="E452" s="1" t="s">
        <v>2960</v>
      </c>
      <c r="F452" s="1" t="s">
        <v>1671</v>
      </c>
      <c r="G452" s="1" t="s">
        <v>2960</v>
      </c>
      <c r="H452" s="1" t="s">
        <v>1672</v>
      </c>
      <c r="I452" s="1" t="s">
        <v>2960</v>
      </c>
      <c r="J452" s="1" t="s">
        <v>2924</v>
      </c>
      <c r="K452" s="1" t="s">
        <v>2924</v>
      </c>
      <c r="L452" s="1" t="s">
        <v>2924</v>
      </c>
      <c r="M452" s="1" t="s">
        <v>2924</v>
      </c>
      <c r="N452" s="1" t="s">
        <v>2924</v>
      </c>
    </row>
    <row r="453" spans="1:14" x14ac:dyDescent="0.25">
      <c r="A453" s="1" t="s">
        <v>1673</v>
      </c>
      <c r="B453" s="1" t="s">
        <v>1674</v>
      </c>
      <c r="C453" s="1" t="s">
        <v>1675</v>
      </c>
      <c r="D453" s="1" t="s">
        <v>1676</v>
      </c>
      <c r="E453" s="1" t="s">
        <v>2960</v>
      </c>
      <c r="F453" s="1" t="s">
        <v>1677</v>
      </c>
      <c r="G453" s="1" t="s">
        <v>2960</v>
      </c>
      <c r="H453" s="1" t="s">
        <v>1678</v>
      </c>
      <c r="I453" s="1" t="s">
        <v>2960</v>
      </c>
      <c r="J453" s="1" t="s">
        <v>2924</v>
      </c>
      <c r="K453" s="1" t="s">
        <v>2924</v>
      </c>
      <c r="L453" s="1" t="s">
        <v>2924</v>
      </c>
      <c r="M453" s="1" t="s">
        <v>2924</v>
      </c>
      <c r="N453" s="1" t="s">
        <v>2924</v>
      </c>
    </row>
  </sheetData>
  <phoneticPr fontId="1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8"/>
  <sheetViews>
    <sheetView zoomScale="85" zoomScaleNormal="85" workbookViewId="0">
      <selection activeCell="O3" sqref="O3"/>
    </sheetView>
  </sheetViews>
  <sheetFormatPr defaultRowHeight="15" x14ac:dyDescent="0.25"/>
  <cols>
    <col min="1" max="1" width="12.5703125" bestFit="1" customWidth="1"/>
    <col min="2" max="2" width="12.5703125" customWidth="1"/>
    <col min="3" max="3" width="12.42578125" customWidth="1"/>
    <col min="4" max="4" width="11.140625" bestFit="1" customWidth="1"/>
  </cols>
  <sheetData>
    <row r="1" spans="1:13" x14ac:dyDescent="0.25">
      <c r="A1" s="1" t="s">
        <v>2979</v>
      </c>
      <c r="B1" s="1" t="s">
        <v>1679</v>
      </c>
      <c r="C1" s="1" t="s">
        <v>2981</v>
      </c>
      <c r="D1" s="1" t="s">
        <v>1680</v>
      </c>
      <c r="E1" s="1" t="s">
        <v>1681</v>
      </c>
      <c r="G1" s="1" t="s">
        <v>2979</v>
      </c>
      <c r="H1" s="1" t="s">
        <v>1679</v>
      </c>
      <c r="I1" s="1" t="s">
        <v>2981</v>
      </c>
      <c r="J1" s="1" t="s">
        <v>1680</v>
      </c>
      <c r="K1" s="1" t="s">
        <v>1681</v>
      </c>
      <c r="L1" s="1"/>
      <c r="M1">
        <f>MAX(K2:K62)</f>
        <v>1000</v>
      </c>
    </row>
    <row r="2" spans="1:13" x14ac:dyDescent="0.25">
      <c r="A2" s="1">
        <v>0.16970769999999999</v>
      </c>
      <c r="B2" s="1">
        <f>A2*100/0.782</f>
        <v>21.701751918158564</v>
      </c>
      <c r="C2" s="1">
        <v>-1.0430999999999999E-2</v>
      </c>
      <c r="D2" s="1">
        <v>380.93508000000003</v>
      </c>
      <c r="G2" s="2">
        <v>4.1514000000000004E-3</v>
      </c>
      <c r="H2" s="2">
        <f>G2*100/0.782</f>
        <v>0.53086956521739137</v>
      </c>
      <c r="I2" s="2">
        <v>-1.04546E-2</v>
      </c>
      <c r="J2" s="2">
        <v>842.91184999999996</v>
      </c>
      <c r="K2" s="3">
        <f>1000</f>
        <v>1000</v>
      </c>
      <c r="L2" s="4"/>
    </row>
    <row r="3" spans="1:13" x14ac:dyDescent="0.25">
      <c r="A3" s="1">
        <v>0.3388389</v>
      </c>
      <c r="B3" s="1">
        <f t="shared" ref="B3:B52" si="0">A3*100/0.782</f>
        <v>43.329782608695652</v>
      </c>
      <c r="C3" s="1">
        <v>-1.2147E-2</v>
      </c>
      <c r="D3" s="1">
        <v>343.54928000000001</v>
      </c>
      <c r="E3">
        <f>1000/D3</f>
        <v>2.9107905567434167</v>
      </c>
      <c r="G3" s="1">
        <v>6.3640600000000005E-2</v>
      </c>
      <c r="H3" s="1">
        <f t="shared" ref="H3:H65" si="1">G3*100/0.782</f>
        <v>8.1381841432225066</v>
      </c>
      <c r="I3" s="1">
        <v>-1.28127E-2</v>
      </c>
      <c r="J3" s="1">
        <v>459.43045000000001</v>
      </c>
      <c r="K3">
        <f t="shared" ref="K3:K65" si="2">1000/J3</f>
        <v>2.176608015424315</v>
      </c>
      <c r="L3" s="4"/>
    </row>
    <row r="4" spans="1:13" x14ac:dyDescent="0.25">
      <c r="A4" s="1">
        <v>0.51256919999999995</v>
      </c>
      <c r="B4" s="1">
        <f t="shared" si="0"/>
        <v>65.545933503836309</v>
      </c>
      <c r="C4" s="1">
        <v>-1.32058E-2</v>
      </c>
      <c r="D4" s="1">
        <v>323.16140999999999</v>
      </c>
      <c r="E4">
        <f t="shared" ref="E4:E52" si="3">1000/D4</f>
        <v>3.0944288799829165</v>
      </c>
      <c r="G4" s="1">
        <v>0.23490340000000001</v>
      </c>
      <c r="H4" s="1">
        <f t="shared" si="1"/>
        <v>30.038797953964192</v>
      </c>
      <c r="I4" s="1">
        <v>-1.41292E-2</v>
      </c>
      <c r="J4" s="1">
        <v>382.82540999999998</v>
      </c>
      <c r="K4">
        <f t="shared" si="2"/>
        <v>2.6121568053698421</v>
      </c>
      <c r="L4" s="4"/>
    </row>
    <row r="5" spans="1:13" x14ac:dyDescent="0.25">
      <c r="A5" s="1">
        <v>0.68132800000000004</v>
      </c>
      <c r="B5" s="1">
        <f t="shared" si="0"/>
        <v>87.126342710997449</v>
      </c>
      <c r="C5" s="1">
        <v>-1.41335E-2</v>
      </c>
      <c r="D5" s="1">
        <v>308.83314000000001</v>
      </c>
      <c r="E5">
        <f t="shared" si="3"/>
        <v>3.2379944717072786</v>
      </c>
      <c r="G5" s="1">
        <v>0.40635060000000001</v>
      </c>
      <c r="H5" s="1">
        <f t="shared" si="1"/>
        <v>51.962992327365733</v>
      </c>
      <c r="I5" s="1">
        <v>-1.49958E-2</v>
      </c>
      <c r="J5" s="1">
        <v>347.31169</v>
      </c>
      <c r="K5">
        <f t="shared" si="2"/>
        <v>2.8792581096248155</v>
      </c>
      <c r="L5" s="4"/>
    </row>
    <row r="6" spans="1:13" x14ac:dyDescent="0.25">
      <c r="A6" s="1">
        <v>0.85353670000000004</v>
      </c>
      <c r="B6" s="1">
        <f t="shared" si="0"/>
        <v>109.14791560102303</v>
      </c>
      <c r="C6" s="1">
        <v>-1.4798199999999999E-2</v>
      </c>
      <c r="D6" s="1">
        <v>297.97958</v>
      </c>
      <c r="E6">
        <f t="shared" si="3"/>
        <v>3.3559346583413534</v>
      </c>
      <c r="G6" s="1">
        <v>0.58193119999999998</v>
      </c>
      <c r="H6" s="1">
        <f t="shared" si="1"/>
        <v>74.415754475703324</v>
      </c>
      <c r="I6" s="1">
        <v>-1.5649799999999998E-2</v>
      </c>
      <c r="J6" s="1">
        <v>326.08334000000002</v>
      </c>
      <c r="K6">
        <f t="shared" si="2"/>
        <v>3.0667006784216575</v>
      </c>
      <c r="L6" s="4"/>
    </row>
    <row r="7" spans="1:13" x14ac:dyDescent="0.25">
      <c r="A7" s="1">
        <v>1.0283203000000001</v>
      </c>
      <c r="B7" s="1">
        <f t="shared" si="0"/>
        <v>131.49875959079284</v>
      </c>
      <c r="C7" s="1">
        <v>-1.51451E-2</v>
      </c>
      <c r="D7" s="1">
        <v>291.33175</v>
      </c>
      <c r="E7">
        <f t="shared" si="3"/>
        <v>3.4325129341378</v>
      </c>
      <c r="G7" s="1">
        <v>0.75628340000000005</v>
      </c>
      <c r="H7" s="1">
        <f t="shared" si="1"/>
        <v>96.711432225063945</v>
      </c>
      <c r="I7" s="1">
        <v>-1.6147999999999999E-2</v>
      </c>
      <c r="J7" s="1">
        <v>310.51307000000003</v>
      </c>
      <c r="K7">
        <f t="shared" si="2"/>
        <v>3.2204763554719289</v>
      </c>
      <c r="L7" s="4"/>
    </row>
    <row r="8" spans="1:13" x14ac:dyDescent="0.25">
      <c r="A8" s="1">
        <v>1.1981077</v>
      </c>
      <c r="B8" s="1">
        <f t="shared" si="0"/>
        <v>153.21070332480818</v>
      </c>
      <c r="C8" s="1">
        <v>-1.57314E-2</v>
      </c>
      <c r="D8" s="1">
        <v>285.17021</v>
      </c>
      <c r="E8">
        <f t="shared" si="3"/>
        <v>3.5066776435028051</v>
      </c>
      <c r="G8" s="1">
        <v>0.92793700000000001</v>
      </c>
      <c r="H8" s="1">
        <f t="shared" si="1"/>
        <v>118.66202046035805</v>
      </c>
      <c r="I8" s="1">
        <v>-1.6486299999999999E-2</v>
      </c>
      <c r="J8" s="1">
        <v>299.50387000000001</v>
      </c>
      <c r="K8">
        <f t="shared" si="2"/>
        <v>3.338855020471021</v>
      </c>
      <c r="L8" s="4"/>
    </row>
    <row r="9" spans="1:13" x14ac:dyDescent="0.25">
      <c r="A9" s="1">
        <v>1.3756181999999999</v>
      </c>
      <c r="B9" s="1">
        <f t="shared" si="0"/>
        <v>175.91025575447568</v>
      </c>
      <c r="C9" s="1">
        <v>-1.6152300000000001E-2</v>
      </c>
      <c r="D9" s="1">
        <v>280.46530999999999</v>
      </c>
      <c r="E9">
        <f t="shared" si="3"/>
        <v>3.5655033415719042</v>
      </c>
      <c r="G9" s="1">
        <v>1.1082059</v>
      </c>
      <c r="H9" s="1">
        <f t="shared" si="1"/>
        <v>141.71430946291559</v>
      </c>
      <c r="I9" s="1">
        <v>-1.6822400000000001E-2</v>
      </c>
      <c r="J9" s="1">
        <v>290.93671999999998</v>
      </c>
      <c r="K9">
        <f t="shared" si="2"/>
        <v>3.4371735544416673</v>
      </c>
      <c r="L9" s="4"/>
    </row>
    <row r="10" spans="1:13" x14ac:dyDescent="0.25">
      <c r="A10" s="1">
        <v>1.5438160999999999</v>
      </c>
      <c r="B10" s="1">
        <f t="shared" si="0"/>
        <v>197.41893861892581</v>
      </c>
      <c r="C10" s="1">
        <v>-1.64884E-2</v>
      </c>
      <c r="D10" s="1">
        <v>276.72331000000003</v>
      </c>
      <c r="E10">
        <f t="shared" si="3"/>
        <v>3.6137179769929753</v>
      </c>
      <c r="G10" s="1">
        <v>1.2758768</v>
      </c>
      <c r="H10" s="1">
        <f t="shared" si="1"/>
        <v>163.15560102301791</v>
      </c>
      <c r="I10" s="1">
        <v>-1.71585E-2</v>
      </c>
      <c r="J10" s="1">
        <v>284.36619999999999</v>
      </c>
      <c r="K10">
        <f t="shared" si="2"/>
        <v>3.5165923376266237</v>
      </c>
      <c r="L10" s="4"/>
    </row>
    <row r="11" spans="1:13" x14ac:dyDescent="0.25">
      <c r="A11" s="1">
        <v>1.7233141000000001</v>
      </c>
      <c r="B11" s="1">
        <f t="shared" si="0"/>
        <v>220.37264705882353</v>
      </c>
      <c r="C11" s="1">
        <v>-1.6821300000000001E-2</v>
      </c>
      <c r="D11" s="1">
        <v>272.31572999999997</v>
      </c>
      <c r="E11">
        <f t="shared" si="3"/>
        <v>3.6722079918042199</v>
      </c>
      <c r="G11" s="1">
        <v>1.4491422</v>
      </c>
      <c r="H11" s="1">
        <f t="shared" si="1"/>
        <v>185.31230179028131</v>
      </c>
      <c r="I11" s="1">
        <v>-1.74967E-2</v>
      </c>
      <c r="J11" s="1">
        <v>280.23667</v>
      </c>
      <c r="K11">
        <f t="shared" si="2"/>
        <v>3.5684123708720916</v>
      </c>
      <c r="L11" s="4"/>
    </row>
    <row r="12" spans="1:13" x14ac:dyDescent="0.25">
      <c r="A12" s="1">
        <v>1.8928716999999999</v>
      </c>
      <c r="B12" s="1">
        <f t="shared" si="0"/>
        <v>242.05520460358056</v>
      </c>
      <c r="C12" s="1">
        <v>-1.71574E-2</v>
      </c>
      <c r="D12" s="1">
        <v>269.53552999999999</v>
      </c>
      <c r="E12">
        <f t="shared" si="3"/>
        <v>3.7100860135211118</v>
      </c>
      <c r="G12" s="1">
        <v>1.6260984000000001</v>
      </c>
      <c r="H12" s="1">
        <f t="shared" si="1"/>
        <v>207.9409718670077</v>
      </c>
      <c r="I12" s="1">
        <v>-1.78339E-2</v>
      </c>
      <c r="J12" s="1">
        <v>276.02879000000001</v>
      </c>
      <c r="K12">
        <f t="shared" si="2"/>
        <v>3.6228105046578656</v>
      </c>
      <c r="L12" s="4"/>
    </row>
    <row r="13" spans="1:13" x14ac:dyDescent="0.25">
      <c r="A13" s="1">
        <v>2.0642138999999999</v>
      </c>
      <c r="B13" s="1">
        <f t="shared" si="0"/>
        <v>263.96597186700768</v>
      </c>
      <c r="C13" s="1">
        <v>-1.74903E-2</v>
      </c>
      <c r="D13" s="1">
        <v>267.16001</v>
      </c>
      <c r="E13">
        <f t="shared" si="3"/>
        <v>3.7430751705691283</v>
      </c>
      <c r="G13" s="1">
        <v>1.7899208</v>
      </c>
      <c r="H13" s="1">
        <f t="shared" si="1"/>
        <v>228.89012787723783</v>
      </c>
      <c r="I13" s="1">
        <v>-1.8168900000000002E-2</v>
      </c>
      <c r="J13" s="1">
        <v>272.03019999999998</v>
      </c>
      <c r="K13">
        <f t="shared" si="2"/>
        <v>3.6760624371852835</v>
      </c>
      <c r="L13" s="4"/>
    </row>
    <row r="14" spans="1:13" x14ac:dyDescent="0.25">
      <c r="A14" s="1">
        <v>2.2394984</v>
      </c>
      <c r="B14" s="1">
        <f t="shared" si="0"/>
        <v>286.38086956521738</v>
      </c>
      <c r="C14" s="1">
        <v>-1.7821E-2</v>
      </c>
      <c r="D14" s="1">
        <v>264.79521999999997</v>
      </c>
      <c r="E14">
        <f t="shared" si="3"/>
        <v>3.7765032163344947</v>
      </c>
      <c r="G14" s="1">
        <v>1.9657944000000001</v>
      </c>
      <c r="H14" s="1">
        <f t="shared" si="1"/>
        <v>251.38035805626598</v>
      </c>
      <c r="I14" s="1">
        <v>-1.8347200000000001E-2</v>
      </c>
      <c r="J14" s="1">
        <v>269.31655000000001</v>
      </c>
      <c r="K14">
        <f t="shared" si="2"/>
        <v>3.7131026667317695</v>
      </c>
      <c r="L14" s="4"/>
    </row>
    <row r="15" spans="1:13" x14ac:dyDescent="0.25">
      <c r="A15" s="1">
        <v>2.4072787</v>
      </c>
      <c r="B15" s="1">
        <f t="shared" si="0"/>
        <v>307.83615089514063</v>
      </c>
      <c r="C15" s="1">
        <v>-1.7828500000000001E-2</v>
      </c>
      <c r="D15" s="1">
        <v>262.67840000000001</v>
      </c>
      <c r="E15">
        <f t="shared" si="3"/>
        <v>3.8069365429361528</v>
      </c>
      <c r="G15" s="1">
        <v>2.1480413</v>
      </c>
      <c r="H15" s="1">
        <f t="shared" si="1"/>
        <v>274.68558823529412</v>
      </c>
      <c r="I15" s="1">
        <v>-1.8501799999999999E-2</v>
      </c>
      <c r="J15" s="1">
        <v>266.69842999999997</v>
      </c>
      <c r="K15">
        <f t="shared" si="2"/>
        <v>3.7495533813228676</v>
      </c>
      <c r="L15" s="4"/>
    </row>
    <row r="16" spans="1:13" x14ac:dyDescent="0.25">
      <c r="A16" s="1">
        <v>2.5745372999999998</v>
      </c>
      <c r="B16" s="1">
        <f t="shared" si="0"/>
        <v>329.2247186700767</v>
      </c>
      <c r="C16" s="1">
        <v>-1.81657E-2</v>
      </c>
      <c r="D16" s="1">
        <v>260.64208000000002</v>
      </c>
      <c r="E16">
        <f t="shared" si="3"/>
        <v>3.8366790197499956</v>
      </c>
      <c r="G16" s="1">
        <v>2.3192539000000001</v>
      </c>
      <c r="H16" s="1">
        <f t="shared" si="1"/>
        <v>296.57978260869567</v>
      </c>
      <c r="I16" s="1">
        <v>-1.88358E-2</v>
      </c>
      <c r="J16" s="1">
        <v>264.21019999999999</v>
      </c>
      <c r="K16">
        <f t="shared" si="2"/>
        <v>3.7848652323036736</v>
      </c>
      <c r="L16" s="4"/>
    </row>
    <row r="17" spans="1:12" x14ac:dyDescent="0.25">
      <c r="A17" s="1">
        <v>2.751995</v>
      </c>
      <c r="B17" s="1">
        <f t="shared" si="0"/>
        <v>351.91751918158565</v>
      </c>
      <c r="C17" s="1">
        <v>-1.84986E-2</v>
      </c>
      <c r="D17" s="1">
        <v>259.46881000000002</v>
      </c>
      <c r="E17">
        <f t="shared" si="3"/>
        <v>3.8540277731261803</v>
      </c>
      <c r="G17" s="1">
        <v>2.4882292000000001</v>
      </c>
      <c r="H17" s="1">
        <f t="shared" si="1"/>
        <v>318.18787723785164</v>
      </c>
      <c r="I17" s="1">
        <v>-1.8951699999999998E-2</v>
      </c>
      <c r="J17" s="1">
        <v>261.79602</v>
      </c>
      <c r="K17">
        <f t="shared" si="2"/>
        <v>3.8197677718706342</v>
      </c>
      <c r="L17" s="4"/>
    </row>
    <row r="18" spans="1:12" x14ac:dyDescent="0.25">
      <c r="A18" s="1">
        <v>2.9264071999999999</v>
      </c>
      <c r="B18" s="1">
        <f t="shared" si="0"/>
        <v>374.22086956521736</v>
      </c>
      <c r="C18" s="1">
        <v>-1.8832499999999999E-2</v>
      </c>
      <c r="D18" s="1">
        <v>257.78136000000001</v>
      </c>
      <c r="E18">
        <f t="shared" si="3"/>
        <v>3.8792564365398645</v>
      </c>
      <c r="G18" s="1">
        <v>2.6661348</v>
      </c>
      <c r="H18" s="1">
        <f t="shared" si="1"/>
        <v>340.93795396419432</v>
      </c>
      <c r="I18" s="1">
        <v>-1.91751E-2</v>
      </c>
      <c r="J18" s="1">
        <v>260.34151000000003</v>
      </c>
      <c r="K18">
        <f t="shared" si="2"/>
        <v>3.8411085500733244</v>
      </c>
      <c r="L18" s="4"/>
    </row>
    <row r="19" spans="1:12" x14ac:dyDescent="0.25">
      <c r="A19" s="1">
        <v>3.1015079000000001</v>
      </c>
      <c r="B19" s="1">
        <f t="shared" si="0"/>
        <v>396.61226342711001</v>
      </c>
      <c r="C19" s="1">
        <v>-1.8857200000000001E-2</v>
      </c>
      <c r="D19" s="1">
        <v>256.46640000000002</v>
      </c>
      <c r="E19">
        <f t="shared" si="3"/>
        <v>3.8991462429386456</v>
      </c>
      <c r="G19" s="1">
        <v>2.8363776000000001</v>
      </c>
      <c r="H19" s="1">
        <f t="shared" si="1"/>
        <v>362.70813299232736</v>
      </c>
      <c r="I19" s="1">
        <v>-1.95058E-2</v>
      </c>
      <c r="J19" s="1">
        <v>258.60147000000001</v>
      </c>
      <c r="K19">
        <f t="shared" si="2"/>
        <v>3.8669540432233429</v>
      </c>
      <c r="L19" s="4"/>
    </row>
    <row r="20" spans="1:12" x14ac:dyDescent="0.25">
      <c r="A20" s="1">
        <v>3.2814741000000001</v>
      </c>
      <c r="B20" s="1">
        <f t="shared" si="0"/>
        <v>419.62584398976981</v>
      </c>
      <c r="C20" s="1">
        <v>-1.91676E-2</v>
      </c>
      <c r="D20" s="1">
        <v>255.39080999999999</v>
      </c>
      <c r="E20">
        <f t="shared" si="3"/>
        <v>3.9155676744985461</v>
      </c>
      <c r="G20" s="1">
        <v>3.0048892999999999</v>
      </c>
      <c r="H20" s="1">
        <f t="shared" si="1"/>
        <v>384.25694373401529</v>
      </c>
      <c r="I20" s="1">
        <v>-1.95058E-2</v>
      </c>
      <c r="J20" s="1">
        <v>257.03424999999999</v>
      </c>
      <c r="K20">
        <f t="shared" si="2"/>
        <v>3.890532098348761</v>
      </c>
      <c r="L20" s="4"/>
    </row>
    <row r="21" spans="1:12" x14ac:dyDescent="0.25">
      <c r="A21" s="1">
        <v>3.4492136000000002</v>
      </c>
      <c r="B21" s="1">
        <f t="shared" si="0"/>
        <v>441.0759079283888</v>
      </c>
      <c r="C21" s="1">
        <v>-1.9506900000000001E-2</v>
      </c>
      <c r="D21" s="1">
        <v>254.32918000000001</v>
      </c>
      <c r="E21">
        <f t="shared" si="3"/>
        <v>3.9319121777532566</v>
      </c>
      <c r="G21" s="1">
        <v>3.1884408</v>
      </c>
      <c r="H21" s="1">
        <f t="shared" si="1"/>
        <v>407.72900255754479</v>
      </c>
      <c r="I21" s="1">
        <v>-1.98452E-2</v>
      </c>
      <c r="J21" s="1">
        <v>255.66131999999999</v>
      </c>
      <c r="K21">
        <f t="shared" si="2"/>
        <v>3.9114246926363365</v>
      </c>
      <c r="L21" s="4"/>
    </row>
    <row r="22" spans="1:12" x14ac:dyDescent="0.25">
      <c r="A22" s="1">
        <v>3.6296297000000002</v>
      </c>
      <c r="B22" s="1">
        <f t="shared" si="0"/>
        <v>464.14702046035808</v>
      </c>
      <c r="C22" s="1">
        <v>-1.96315E-2</v>
      </c>
      <c r="D22" s="1">
        <v>253.26862</v>
      </c>
      <c r="E22">
        <f t="shared" si="3"/>
        <v>3.9483770235728373</v>
      </c>
      <c r="G22" s="1">
        <v>3.3520816999999998</v>
      </c>
      <c r="H22" s="1">
        <f t="shared" si="1"/>
        <v>428.65494884910481</v>
      </c>
      <c r="I22" s="1">
        <v>-1.99031E-2</v>
      </c>
      <c r="J22" s="1">
        <v>257.44967000000003</v>
      </c>
      <c r="K22">
        <f t="shared" si="2"/>
        <v>3.8842543476556015</v>
      </c>
      <c r="L22" s="4"/>
    </row>
    <row r="23" spans="1:12" x14ac:dyDescent="0.25">
      <c r="A23" s="1">
        <v>3.7900749999999999</v>
      </c>
      <c r="B23" s="1">
        <f t="shared" si="0"/>
        <v>484.66432225063937</v>
      </c>
      <c r="C23" s="1">
        <v>-1.9847299999999998E-2</v>
      </c>
      <c r="D23" s="1">
        <v>252.39054999999999</v>
      </c>
      <c r="E23">
        <f t="shared" si="3"/>
        <v>3.9621134784959264</v>
      </c>
      <c r="G23" s="1">
        <v>3.524546</v>
      </c>
      <c r="H23" s="1">
        <f t="shared" si="1"/>
        <v>450.70920716112528</v>
      </c>
      <c r="I23" s="1">
        <v>-2.0178000000000001E-2</v>
      </c>
      <c r="J23" s="1">
        <v>256.14328999999998</v>
      </c>
      <c r="K23">
        <f t="shared" si="2"/>
        <v>3.9040647912346254</v>
      </c>
      <c r="L23" s="4"/>
    </row>
    <row r="24" spans="1:12" x14ac:dyDescent="0.25">
      <c r="A24" s="1">
        <v>3.9716024000000001</v>
      </c>
      <c r="B24" s="1">
        <f t="shared" si="0"/>
        <v>507.87754475703321</v>
      </c>
      <c r="C24" s="1">
        <v>-2.0179099999999998E-2</v>
      </c>
      <c r="D24" s="1">
        <v>251.45447999999999</v>
      </c>
      <c r="E24">
        <f t="shared" si="3"/>
        <v>3.9768629296244793</v>
      </c>
      <c r="G24" s="1">
        <v>3.6956457999999999</v>
      </c>
      <c r="H24" s="1">
        <f t="shared" si="1"/>
        <v>472.58897698209717</v>
      </c>
      <c r="I24" s="1">
        <v>-2.05141E-2</v>
      </c>
      <c r="J24" s="1">
        <v>252.02879999999999</v>
      </c>
      <c r="K24">
        <f t="shared" si="2"/>
        <v>3.9678005053390724</v>
      </c>
      <c r="L24" s="4"/>
    </row>
    <row r="25" spans="1:12" x14ac:dyDescent="0.25">
      <c r="A25" s="1">
        <v>4.1346182999999996</v>
      </c>
      <c r="B25" s="1">
        <f t="shared" si="0"/>
        <v>528.72356777493599</v>
      </c>
      <c r="C25" s="1">
        <v>-2.044E-2</v>
      </c>
      <c r="D25" s="1">
        <v>250.52809999999999</v>
      </c>
      <c r="E25">
        <f t="shared" si="3"/>
        <v>3.9915682113104278</v>
      </c>
      <c r="G25" s="1">
        <v>3.8787881</v>
      </c>
      <c r="H25" s="1">
        <f t="shared" si="1"/>
        <v>496.00870843989765</v>
      </c>
      <c r="I25" s="1">
        <v>-2.0516300000000001E-2</v>
      </c>
      <c r="J25" s="1">
        <v>254.16924</v>
      </c>
      <c r="K25">
        <f t="shared" si="2"/>
        <v>3.9343863954583962</v>
      </c>
      <c r="L25" s="4"/>
    </row>
    <row r="26" spans="1:12" x14ac:dyDescent="0.25">
      <c r="A26" s="1">
        <v>4.3044414</v>
      </c>
      <c r="B26" s="1">
        <f t="shared" si="0"/>
        <v>550.44007672634268</v>
      </c>
      <c r="C26" s="1">
        <v>-2.0513099999999999E-2</v>
      </c>
      <c r="D26" s="1">
        <v>249.47828000000001</v>
      </c>
      <c r="E26">
        <f t="shared" si="3"/>
        <v>4.0083649767025813</v>
      </c>
      <c r="G26" s="1">
        <v>4.0438327000000003</v>
      </c>
      <c r="H26" s="1">
        <f t="shared" si="1"/>
        <v>517.1141560102302</v>
      </c>
      <c r="I26" s="1">
        <v>-2.0847000000000001E-2</v>
      </c>
      <c r="J26" s="1">
        <v>253.16665</v>
      </c>
      <c r="K26">
        <f t="shared" si="2"/>
        <v>3.9499673436449863</v>
      </c>
      <c r="L26" s="4"/>
    </row>
    <row r="27" spans="1:12" x14ac:dyDescent="0.25">
      <c r="A27" s="1">
        <v>4.4823724</v>
      </c>
      <c r="B27" s="1">
        <f t="shared" si="0"/>
        <v>573.19340153452686</v>
      </c>
      <c r="C27" s="1">
        <v>-2.0847000000000001E-2</v>
      </c>
      <c r="D27" s="1">
        <v>248.73438999999999</v>
      </c>
      <c r="E27">
        <f t="shared" si="3"/>
        <v>4.0203527948025206</v>
      </c>
      <c r="G27" s="1">
        <v>4.2183997</v>
      </c>
      <c r="H27" s="1">
        <f t="shared" si="1"/>
        <v>539.43730179028125</v>
      </c>
      <c r="I27" s="1">
        <v>-2.0849199999999998E-2</v>
      </c>
      <c r="J27" s="1">
        <v>252.19089</v>
      </c>
      <c r="K27">
        <f t="shared" si="2"/>
        <v>3.9652502911584158</v>
      </c>
      <c r="L27" s="4"/>
    </row>
    <row r="28" spans="1:12" x14ac:dyDescent="0.25">
      <c r="A28" s="1">
        <v>4.6534518</v>
      </c>
      <c r="B28" s="1">
        <f t="shared" si="0"/>
        <v>595.07056265984659</v>
      </c>
      <c r="C28" s="1">
        <v>-2.0847000000000001E-2</v>
      </c>
      <c r="D28" s="1">
        <v>248.15258</v>
      </c>
      <c r="E28">
        <f t="shared" si="3"/>
        <v>4.0297787756226429</v>
      </c>
      <c r="G28" s="1">
        <v>4.3899480999999998</v>
      </c>
      <c r="H28" s="1">
        <f t="shared" si="1"/>
        <v>561.37443734015335</v>
      </c>
      <c r="I28" s="1">
        <v>-2.1187399999999999E-2</v>
      </c>
      <c r="J28" s="1">
        <v>251.58544000000001</v>
      </c>
      <c r="K28">
        <f t="shared" si="2"/>
        <v>3.9747928178991598</v>
      </c>
      <c r="L28" s="4"/>
    </row>
    <row r="29" spans="1:12" x14ac:dyDescent="0.25">
      <c r="A29" s="1">
        <v>4.8339023000000001</v>
      </c>
      <c r="B29" s="1">
        <f t="shared" si="0"/>
        <v>618.14607416879801</v>
      </c>
      <c r="C29" s="1">
        <v>-2.1185300000000001E-2</v>
      </c>
      <c r="D29" s="1">
        <v>247.52247</v>
      </c>
      <c r="E29">
        <f t="shared" si="3"/>
        <v>4.0400372539915264</v>
      </c>
      <c r="G29" s="1">
        <v>4.5588733000000001</v>
      </c>
      <c r="H29" s="1">
        <f t="shared" si="1"/>
        <v>582.9761253196931</v>
      </c>
      <c r="I29" s="1">
        <v>-2.1188499999999999E-2</v>
      </c>
      <c r="J29" s="1">
        <v>250.90487999999999</v>
      </c>
      <c r="K29">
        <f t="shared" si="2"/>
        <v>3.9855741347079419</v>
      </c>
      <c r="L29" s="4"/>
    </row>
    <row r="30" spans="1:12" x14ac:dyDescent="0.25">
      <c r="A30" s="1">
        <v>4.9878464999999998</v>
      </c>
      <c r="B30" s="1">
        <f t="shared" si="0"/>
        <v>637.83203324808187</v>
      </c>
      <c r="C30" s="1">
        <v>-2.1181999999999999E-2</v>
      </c>
      <c r="D30" s="1">
        <v>247.11349000000001</v>
      </c>
      <c r="E30">
        <f t="shared" si="3"/>
        <v>4.0467236329348104</v>
      </c>
      <c r="G30" s="1">
        <v>4.7423422999999998</v>
      </c>
      <c r="H30" s="1">
        <f t="shared" si="1"/>
        <v>606.43763427109968</v>
      </c>
      <c r="I30" s="1">
        <v>-2.1523500000000001E-2</v>
      </c>
      <c r="J30" s="1">
        <v>249.95596</v>
      </c>
      <c r="K30">
        <f t="shared" si="2"/>
        <v>4.0007047641512532</v>
      </c>
      <c r="L30" s="4"/>
    </row>
    <row r="31" spans="1:12" x14ac:dyDescent="0.25">
      <c r="A31" s="1">
        <v>4.9936461999999997</v>
      </c>
      <c r="B31" s="1">
        <f t="shared" si="0"/>
        <v>638.57368286445001</v>
      </c>
      <c r="C31" s="1">
        <v>-2.1520299999999999E-2</v>
      </c>
      <c r="D31" s="1">
        <v>247.33677</v>
      </c>
      <c r="E31">
        <f t="shared" si="3"/>
        <v>4.0430705066618282</v>
      </c>
      <c r="G31" s="1">
        <v>4.9105039000000001</v>
      </c>
      <c r="H31" s="1">
        <f t="shared" si="1"/>
        <v>627.94167519181588</v>
      </c>
      <c r="I31" s="1">
        <v>-2.15214E-2</v>
      </c>
      <c r="J31" s="1">
        <v>246.69915</v>
      </c>
      <c r="K31">
        <f t="shared" si="2"/>
        <v>4.0535202492590674</v>
      </c>
      <c r="L31" s="4"/>
    </row>
    <row r="32" spans="1:12" x14ac:dyDescent="0.25">
      <c r="A32" s="1">
        <v>4.8643739000000004</v>
      </c>
      <c r="B32" s="1">
        <f t="shared" si="0"/>
        <v>622.04269820971876</v>
      </c>
      <c r="C32" s="1">
        <v>-2.1186300000000002E-2</v>
      </c>
      <c r="D32" s="1">
        <v>248.06778</v>
      </c>
      <c r="E32">
        <f t="shared" si="3"/>
        <v>4.0311563234854599</v>
      </c>
      <c r="G32" s="1">
        <v>4.9931435999999998</v>
      </c>
      <c r="H32" s="1">
        <f t="shared" si="1"/>
        <v>638.50941176470576</v>
      </c>
      <c r="I32" s="1">
        <v>-2.1863899999999999E-2</v>
      </c>
      <c r="J32" s="1">
        <v>246.94926000000001</v>
      </c>
      <c r="K32">
        <f t="shared" si="2"/>
        <v>4.0494148474063048</v>
      </c>
      <c r="L32" s="4"/>
    </row>
    <row r="33" spans="1:12" x14ac:dyDescent="0.25">
      <c r="A33" s="1">
        <v>4.6990835999999998</v>
      </c>
      <c r="B33" s="1">
        <f t="shared" si="0"/>
        <v>600.90583120204599</v>
      </c>
      <c r="C33" s="1">
        <v>-2.11842E-2</v>
      </c>
      <c r="D33" s="1">
        <v>248.66461000000001</v>
      </c>
      <c r="E33">
        <f t="shared" si="3"/>
        <v>4.0214809819539656</v>
      </c>
      <c r="G33" s="1">
        <v>4.9164969000000003</v>
      </c>
      <c r="H33" s="1">
        <f t="shared" si="1"/>
        <v>628.70804347826083</v>
      </c>
      <c r="I33" s="1">
        <v>-2.1523500000000001E-2</v>
      </c>
      <c r="J33" s="1">
        <v>247.93145000000001</v>
      </c>
      <c r="K33">
        <f t="shared" si="2"/>
        <v>4.0333729343332605</v>
      </c>
      <c r="L33" s="4"/>
    </row>
    <row r="34" spans="1:12" x14ac:dyDescent="0.25">
      <c r="A34" s="1">
        <v>4.5262260999999997</v>
      </c>
      <c r="B34" s="1">
        <f t="shared" si="0"/>
        <v>578.80129156010219</v>
      </c>
      <c r="C34" s="1">
        <v>-2.0848100000000001E-2</v>
      </c>
      <c r="D34" s="1">
        <v>249.11224000000001</v>
      </c>
      <c r="E34">
        <f t="shared" si="3"/>
        <v>4.0142547792914547</v>
      </c>
      <c r="G34" s="1">
        <v>4.7309846000000002</v>
      </c>
      <c r="H34" s="1">
        <f t="shared" si="1"/>
        <v>604.98524296675191</v>
      </c>
      <c r="I34" s="1">
        <v>-2.1523500000000001E-2</v>
      </c>
      <c r="J34" s="1">
        <v>248.6893</v>
      </c>
      <c r="K34">
        <f t="shared" si="2"/>
        <v>4.0210817272797827</v>
      </c>
      <c r="L34" s="4"/>
    </row>
    <row r="35" spans="1:12" x14ac:dyDescent="0.25">
      <c r="A35" s="1">
        <v>4.3489713999999999</v>
      </c>
      <c r="B35" s="1">
        <f t="shared" si="0"/>
        <v>556.13445012787724</v>
      </c>
      <c r="C35" s="1">
        <v>-2.0850199999999999E-2</v>
      </c>
      <c r="D35" s="1">
        <v>249.45358999999999</v>
      </c>
      <c r="E35">
        <f t="shared" si="3"/>
        <v>4.0087617099437214</v>
      </c>
      <c r="G35" s="1">
        <v>4.5546113000000004</v>
      </c>
      <c r="H35" s="1">
        <f t="shared" si="1"/>
        <v>582.43111253196935</v>
      </c>
      <c r="I35" s="1">
        <v>-2.1186300000000002E-2</v>
      </c>
      <c r="J35" s="1">
        <v>249.27324999999999</v>
      </c>
      <c r="K35">
        <f t="shared" si="2"/>
        <v>4.011661901146633</v>
      </c>
      <c r="L35" s="4"/>
    </row>
    <row r="36" spans="1:12" x14ac:dyDescent="0.25">
      <c r="A36" s="1">
        <v>4.1769287999999998</v>
      </c>
      <c r="B36" s="1">
        <f t="shared" si="0"/>
        <v>534.13411764705882</v>
      </c>
      <c r="C36" s="1">
        <v>-2.0788999999999998E-2</v>
      </c>
      <c r="D36" s="1">
        <v>249.76274000000001</v>
      </c>
      <c r="E36">
        <f t="shared" si="3"/>
        <v>4.0037997661300482</v>
      </c>
      <c r="G36" s="1">
        <v>4.3791681000000002</v>
      </c>
      <c r="H36" s="1">
        <f t="shared" si="1"/>
        <v>559.99592071611255</v>
      </c>
      <c r="I36" s="1">
        <v>-2.11831E-2</v>
      </c>
      <c r="J36" s="1">
        <v>249.71872999999999</v>
      </c>
      <c r="K36">
        <f t="shared" si="2"/>
        <v>4.0045053889229694</v>
      </c>
      <c r="L36" s="4"/>
    </row>
    <row r="37" spans="1:12" x14ac:dyDescent="0.25">
      <c r="A37" s="1">
        <v>4.0032059999999996</v>
      </c>
      <c r="B37" s="1">
        <f t="shared" si="0"/>
        <v>511.91892583120199</v>
      </c>
      <c r="C37" s="1">
        <v>-2.05141E-2</v>
      </c>
      <c r="D37" s="1">
        <v>250.10731000000001</v>
      </c>
      <c r="E37">
        <f t="shared" si="3"/>
        <v>3.9982837766717014</v>
      </c>
      <c r="G37" s="1">
        <v>4.2130307</v>
      </c>
      <c r="H37" s="1">
        <f t="shared" si="1"/>
        <v>538.75072890025569</v>
      </c>
      <c r="I37" s="1">
        <v>-2.1180999999999998E-2</v>
      </c>
      <c r="J37" s="1">
        <v>250.10194999999999</v>
      </c>
      <c r="K37">
        <f t="shared" si="2"/>
        <v>3.998369464932201</v>
      </c>
      <c r="L37" s="4"/>
    </row>
    <row r="38" spans="1:12" x14ac:dyDescent="0.25">
      <c r="A38" s="1">
        <v>3.8266673</v>
      </c>
      <c r="B38" s="1">
        <f t="shared" si="0"/>
        <v>489.34364450127873</v>
      </c>
      <c r="C38" s="1">
        <v>-2.05141E-2</v>
      </c>
      <c r="D38" s="1">
        <v>250.45725999999999</v>
      </c>
      <c r="E38">
        <f t="shared" si="3"/>
        <v>3.9926971971185825</v>
      </c>
      <c r="G38" s="1">
        <v>4.0418826000000001</v>
      </c>
      <c r="H38" s="1">
        <f t="shared" si="1"/>
        <v>516.86478260869569</v>
      </c>
      <c r="I38" s="1">
        <v>-2.0847000000000001E-2</v>
      </c>
      <c r="J38" s="1">
        <v>250.65262000000001</v>
      </c>
      <c r="K38">
        <f t="shared" si="2"/>
        <v>3.9895852674510244</v>
      </c>
      <c r="L38" s="4"/>
    </row>
    <row r="39" spans="1:12" x14ac:dyDescent="0.25">
      <c r="A39" s="1">
        <v>3.6522635999999999</v>
      </c>
      <c r="B39" s="1">
        <f t="shared" si="0"/>
        <v>467.04138107416878</v>
      </c>
      <c r="C39" s="1">
        <v>-2.0178000000000001E-2</v>
      </c>
      <c r="D39" s="1">
        <v>250.90809999999999</v>
      </c>
      <c r="E39">
        <f t="shared" si="3"/>
        <v>3.9855229863045474</v>
      </c>
      <c r="G39" s="1">
        <v>3.8760842000000002</v>
      </c>
      <c r="H39" s="1">
        <f t="shared" si="1"/>
        <v>495.66294117647061</v>
      </c>
      <c r="I39" s="1">
        <v>-2.0850199999999999E-2</v>
      </c>
      <c r="J39" s="1">
        <v>251.15392</v>
      </c>
      <c r="K39">
        <f t="shared" si="2"/>
        <v>3.9816221064755828</v>
      </c>
      <c r="L39" s="4"/>
    </row>
    <row r="40" spans="1:12" x14ac:dyDescent="0.25">
      <c r="A40" s="1">
        <v>3.4784245999999999</v>
      </c>
      <c r="B40" s="1">
        <f t="shared" si="0"/>
        <v>444.8113299232736</v>
      </c>
      <c r="C40" s="1">
        <v>-2.0177E-2</v>
      </c>
      <c r="D40" s="1">
        <v>251.36323999999999</v>
      </c>
      <c r="E40">
        <f t="shared" si="3"/>
        <v>3.9783064540383868</v>
      </c>
      <c r="G40" s="1">
        <v>3.7009816</v>
      </c>
      <c r="H40" s="1">
        <f t="shared" si="1"/>
        <v>473.27130434782606</v>
      </c>
      <c r="I40" s="1">
        <v>-2.05195E-2</v>
      </c>
      <c r="J40" s="1">
        <v>251.78298000000001</v>
      </c>
      <c r="K40">
        <f t="shared" si="2"/>
        <v>3.9716743363669775</v>
      </c>
      <c r="L40" s="4"/>
    </row>
    <row r="41" spans="1:12" x14ac:dyDescent="0.25">
      <c r="A41" s="1">
        <v>3.3052602000000002</v>
      </c>
      <c r="B41" s="1">
        <f t="shared" si="0"/>
        <v>422.66754475703323</v>
      </c>
      <c r="C41" s="1">
        <v>-1.98452E-2</v>
      </c>
      <c r="D41" s="1">
        <v>251.90858</v>
      </c>
      <c r="E41">
        <f t="shared" si="3"/>
        <v>3.969694085052601</v>
      </c>
      <c r="G41" s="1">
        <v>3.5304112000000001</v>
      </c>
      <c r="H41" s="1">
        <f t="shared" si="1"/>
        <v>451.45923273657291</v>
      </c>
      <c r="I41" s="1">
        <v>-2.0517400000000002E-2</v>
      </c>
      <c r="J41" s="1">
        <v>252.32936000000001</v>
      </c>
      <c r="K41">
        <f t="shared" si="2"/>
        <v>3.9630742930588814</v>
      </c>
      <c r="L41" s="4"/>
    </row>
    <row r="42" spans="1:12" x14ac:dyDescent="0.25">
      <c r="A42" s="1">
        <v>3.1363306</v>
      </c>
      <c r="B42" s="1">
        <f t="shared" si="0"/>
        <v>401.06529411764706</v>
      </c>
      <c r="C42" s="1">
        <v>-1.9843E-2</v>
      </c>
      <c r="D42" s="1">
        <v>252.54835</v>
      </c>
      <c r="E42">
        <f t="shared" si="3"/>
        <v>3.9596378277664455</v>
      </c>
      <c r="G42" s="1">
        <v>3.3571341000000001</v>
      </c>
      <c r="H42" s="1">
        <f t="shared" si="1"/>
        <v>429.30103580562661</v>
      </c>
      <c r="I42" s="1">
        <v>-2.0179099999999998E-2</v>
      </c>
      <c r="J42" s="1">
        <v>253.0067</v>
      </c>
      <c r="K42">
        <f t="shared" si="2"/>
        <v>3.9524644999519776</v>
      </c>
      <c r="L42" s="4"/>
    </row>
    <row r="43" spans="1:12" x14ac:dyDescent="0.25">
      <c r="A43" s="1">
        <v>2.968108</v>
      </c>
      <c r="B43" s="1">
        <f t="shared" si="0"/>
        <v>379.55345268542197</v>
      </c>
      <c r="C43" s="1">
        <v>-1.9508999999999999E-2</v>
      </c>
      <c r="D43" s="1">
        <v>253.35128</v>
      </c>
      <c r="E43">
        <f t="shared" si="3"/>
        <v>3.9470888009723102</v>
      </c>
      <c r="G43" s="1">
        <v>3.1858743999999999</v>
      </c>
      <c r="H43" s="1">
        <f t="shared" si="1"/>
        <v>407.40081841432226</v>
      </c>
      <c r="I43" s="1">
        <v>-2.0181299999999999E-2</v>
      </c>
      <c r="J43" s="1">
        <v>253.85686999999999</v>
      </c>
      <c r="K43">
        <f t="shared" si="2"/>
        <v>3.9392276443020826</v>
      </c>
      <c r="L43" s="4"/>
    </row>
    <row r="44" spans="1:12" x14ac:dyDescent="0.25">
      <c r="A44" s="1">
        <v>2.7956080000000001</v>
      </c>
      <c r="B44" s="1">
        <f t="shared" si="0"/>
        <v>357.49462915601026</v>
      </c>
      <c r="C44" s="1">
        <v>-1.9511199999999999E-2</v>
      </c>
      <c r="D44" s="1">
        <v>254.28301999999999</v>
      </c>
      <c r="E44">
        <f t="shared" si="3"/>
        <v>3.932625937823139</v>
      </c>
      <c r="G44" s="1">
        <v>3.0145976000000001</v>
      </c>
      <c r="H44" s="1">
        <f t="shared" si="1"/>
        <v>385.49841432225065</v>
      </c>
      <c r="I44" s="1">
        <v>-1.9847299999999998E-2</v>
      </c>
      <c r="J44" s="1">
        <v>254.79183</v>
      </c>
      <c r="K44">
        <f t="shared" si="2"/>
        <v>3.9247726271285854</v>
      </c>
      <c r="L44" s="4"/>
    </row>
    <row r="45" spans="1:12" x14ac:dyDescent="0.25">
      <c r="A45" s="1">
        <v>2.6249894</v>
      </c>
      <c r="B45" s="1">
        <f t="shared" si="0"/>
        <v>335.67639386189256</v>
      </c>
      <c r="C45" s="1">
        <v>-1.9170800000000002E-2</v>
      </c>
      <c r="D45" s="1">
        <v>255.50030000000001</v>
      </c>
      <c r="E45">
        <f t="shared" si="3"/>
        <v>3.9138897292879888</v>
      </c>
      <c r="G45" s="1">
        <v>2.8374117000000001</v>
      </c>
      <c r="H45" s="1">
        <f t="shared" si="1"/>
        <v>362.84037084398977</v>
      </c>
      <c r="I45" s="1">
        <v>-1.9843E-2</v>
      </c>
      <c r="J45" s="1">
        <v>256.05097999999998</v>
      </c>
      <c r="K45">
        <f t="shared" si="2"/>
        <v>3.9054722618128626</v>
      </c>
      <c r="L45" s="4"/>
    </row>
    <row r="46" spans="1:12" x14ac:dyDescent="0.25">
      <c r="A46" s="1">
        <v>2.4611873000000002</v>
      </c>
      <c r="B46" s="1">
        <f t="shared" si="0"/>
        <v>314.7298337595908</v>
      </c>
      <c r="C46" s="1">
        <v>-1.9174E-2</v>
      </c>
      <c r="D46" s="1">
        <v>256.72295000000003</v>
      </c>
      <c r="E46">
        <f t="shared" si="3"/>
        <v>3.8952497234859598</v>
      </c>
      <c r="G46" s="1">
        <v>2.6598304000000002</v>
      </c>
      <c r="H46" s="1">
        <f t="shared" si="1"/>
        <v>340.13176470588235</v>
      </c>
      <c r="I46" s="1">
        <v>-1.9510099999999999E-2</v>
      </c>
      <c r="J46" s="1">
        <v>257.12871000000001</v>
      </c>
      <c r="K46">
        <f t="shared" si="2"/>
        <v>3.8891028543642596</v>
      </c>
      <c r="L46" s="4"/>
    </row>
    <row r="47" spans="1:12" x14ac:dyDescent="0.25">
      <c r="A47" s="1">
        <v>2.2837567000000001</v>
      </c>
      <c r="B47" s="1">
        <f t="shared" si="0"/>
        <v>292.04049872122761</v>
      </c>
      <c r="C47" s="1">
        <v>-1.8837900000000001E-2</v>
      </c>
      <c r="D47" s="1">
        <v>257.91768999999999</v>
      </c>
      <c r="E47">
        <f t="shared" si="3"/>
        <v>3.8772059411667343</v>
      </c>
      <c r="G47" s="1">
        <v>2.4872079999999999</v>
      </c>
      <c r="H47" s="1">
        <f t="shared" si="1"/>
        <v>318.05728900255752</v>
      </c>
      <c r="I47" s="1">
        <v>-1.95058E-2</v>
      </c>
      <c r="J47" s="1">
        <v>258.78181000000001</v>
      </c>
      <c r="K47">
        <f t="shared" si="2"/>
        <v>3.8642592383135428</v>
      </c>
      <c r="L47" s="4"/>
    </row>
    <row r="48" spans="1:12" x14ac:dyDescent="0.25">
      <c r="A48" s="1">
        <v>2.1030335</v>
      </c>
      <c r="B48" s="1">
        <f t="shared" si="0"/>
        <v>268.93011508951406</v>
      </c>
      <c r="C48" s="1">
        <v>-1.8798200000000001E-2</v>
      </c>
      <c r="D48" s="1">
        <v>260.17941999999999</v>
      </c>
      <c r="E48">
        <f t="shared" si="3"/>
        <v>3.8435015344411179</v>
      </c>
      <c r="G48" s="1">
        <v>2.3196243000000001</v>
      </c>
      <c r="H48" s="1">
        <f t="shared" si="1"/>
        <v>296.62714833759594</v>
      </c>
      <c r="I48" s="1">
        <v>-1.9171899999999999E-2</v>
      </c>
      <c r="J48" s="1">
        <v>260.60665</v>
      </c>
      <c r="K48">
        <f t="shared" si="2"/>
        <v>3.8372006240055656</v>
      </c>
      <c r="L48" s="4"/>
    </row>
    <row r="49" spans="1:14" x14ac:dyDescent="0.25">
      <c r="A49" s="1">
        <v>1.9401056000000001</v>
      </c>
      <c r="B49" s="1">
        <f t="shared" si="0"/>
        <v>248.09534526854219</v>
      </c>
      <c r="C49" s="1">
        <v>-1.8505000000000001E-2</v>
      </c>
      <c r="D49" s="1">
        <v>262.48624999999998</v>
      </c>
      <c r="E49">
        <f t="shared" si="3"/>
        <v>3.8097233664620531</v>
      </c>
      <c r="G49" s="1">
        <v>2.1459934999999999</v>
      </c>
      <c r="H49" s="1">
        <f t="shared" si="1"/>
        <v>274.42372122762146</v>
      </c>
      <c r="I49" s="1">
        <v>-1.9170800000000002E-2</v>
      </c>
      <c r="J49" s="1">
        <v>262.73959000000002</v>
      </c>
      <c r="K49">
        <f t="shared" si="2"/>
        <v>3.806049937125958</v>
      </c>
      <c r="L49" s="4"/>
    </row>
    <row r="50" spans="1:14" x14ac:dyDescent="0.25">
      <c r="A50" s="1">
        <v>1.7692207</v>
      </c>
      <c r="B50" s="1">
        <f t="shared" si="0"/>
        <v>226.24305626598465</v>
      </c>
      <c r="C50" s="1">
        <v>-1.8164599999999999E-2</v>
      </c>
      <c r="D50" s="1">
        <v>264.88432</v>
      </c>
      <c r="E50">
        <f t="shared" si="3"/>
        <v>3.7752329016681698</v>
      </c>
      <c r="G50" s="1">
        <v>1.9792761999999999</v>
      </c>
      <c r="H50" s="1">
        <f t="shared" si="1"/>
        <v>253.1043734015345</v>
      </c>
      <c r="I50" s="1">
        <v>-1.8834699999999999E-2</v>
      </c>
      <c r="J50" s="1">
        <v>264.99916999999999</v>
      </c>
      <c r="K50">
        <f t="shared" si="2"/>
        <v>3.7735967248501194</v>
      </c>
      <c r="L50" s="4"/>
    </row>
    <row r="51" spans="1:14" x14ac:dyDescent="0.25">
      <c r="A51" s="1">
        <v>1.5904843</v>
      </c>
      <c r="B51" s="1">
        <f t="shared" si="0"/>
        <v>203.38673913043476</v>
      </c>
      <c r="C51" s="1">
        <v>-1.8053E-2</v>
      </c>
      <c r="D51" s="1">
        <v>268.07994000000002</v>
      </c>
      <c r="E51">
        <f t="shared" si="3"/>
        <v>3.7302306170316211</v>
      </c>
      <c r="G51" s="1">
        <v>1.7949259</v>
      </c>
      <c r="H51" s="1">
        <f t="shared" si="1"/>
        <v>229.53016624040922</v>
      </c>
      <c r="I51" s="1">
        <v>-1.8777800000000001E-2</v>
      </c>
      <c r="J51" s="1">
        <v>268.54903999999999</v>
      </c>
      <c r="K51">
        <f t="shared" si="2"/>
        <v>3.7237146705123205</v>
      </c>
      <c r="L51" s="4"/>
    </row>
    <row r="52" spans="1:14" x14ac:dyDescent="0.25">
      <c r="A52" s="1">
        <v>1.4225255999999999</v>
      </c>
      <c r="B52" s="1">
        <f t="shared" si="0"/>
        <v>181.90864450127876</v>
      </c>
      <c r="C52" s="1">
        <v>-1.7832799999999999E-2</v>
      </c>
      <c r="D52" s="1">
        <v>271.94110000000001</v>
      </c>
      <c r="E52">
        <f t="shared" si="3"/>
        <v>3.6772668787469049</v>
      </c>
      <c r="G52" s="1">
        <v>1.6304323999999999</v>
      </c>
      <c r="H52" s="1">
        <f t="shared" si="1"/>
        <v>208.49519181585677</v>
      </c>
      <c r="I52" s="1">
        <v>-1.8501799999999999E-2</v>
      </c>
      <c r="J52" s="1">
        <v>272.41449</v>
      </c>
      <c r="K52">
        <f t="shared" si="2"/>
        <v>3.6708766850104046</v>
      </c>
      <c r="L52" s="4"/>
    </row>
    <row r="53" spans="1:14" x14ac:dyDescent="0.25">
      <c r="A53" s="1">
        <v>1.2546193000000001</v>
      </c>
      <c r="B53" s="1">
        <f t="shared" ref="B53:B116" si="4">A53*100/0.782</f>
        <v>160.43725063938621</v>
      </c>
      <c r="C53" s="1">
        <v>-1.74956E-2</v>
      </c>
      <c r="D53" s="1">
        <v>277.33087</v>
      </c>
      <c r="E53">
        <f t="shared" ref="E53:E116" si="5">1000/D53</f>
        <v>3.6058012582587722</v>
      </c>
      <c r="G53" s="1">
        <v>1.4537682000000001</v>
      </c>
      <c r="H53" s="1">
        <f t="shared" si="1"/>
        <v>185.90386189258314</v>
      </c>
      <c r="I53" s="1">
        <v>-1.8163599999999998E-2</v>
      </c>
      <c r="J53" s="1">
        <v>276.82206000000002</v>
      </c>
      <c r="K53">
        <f t="shared" si="2"/>
        <v>3.6124288649538983</v>
      </c>
      <c r="L53" s="4"/>
    </row>
    <row r="54" spans="1:14" x14ac:dyDescent="0.25">
      <c r="A54" s="1">
        <v>1.0816612000000001</v>
      </c>
      <c r="B54" s="1">
        <f t="shared" si="4"/>
        <v>138.31984654731457</v>
      </c>
      <c r="C54" s="1">
        <v>-1.7160600000000002E-2</v>
      </c>
      <c r="D54" s="1">
        <v>284.79987</v>
      </c>
      <c r="E54">
        <f t="shared" si="5"/>
        <v>3.5112375577980424</v>
      </c>
      <c r="G54" s="1">
        <v>1.2869919000000001</v>
      </c>
      <c r="H54" s="1">
        <f t="shared" si="1"/>
        <v>164.57696930946292</v>
      </c>
      <c r="I54" s="1">
        <v>-1.7828500000000001E-2</v>
      </c>
      <c r="J54" s="1">
        <v>283.10383000000002</v>
      </c>
      <c r="K54">
        <f t="shared" si="2"/>
        <v>3.5322729473493877</v>
      </c>
      <c r="L54" s="4"/>
    </row>
    <row r="55" spans="1:14" x14ac:dyDescent="0.25">
      <c r="A55" s="1">
        <v>0.88345320000000005</v>
      </c>
      <c r="B55" s="1">
        <f t="shared" si="4"/>
        <v>112.97355498721227</v>
      </c>
      <c r="C55" s="1">
        <v>-1.6800900000000001E-2</v>
      </c>
      <c r="D55" s="1">
        <v>294.46836999999999</v>
      </c>
      <c r="E55">
        <f t="shared" si="5"/>
        <v>3.3959504716924265</v>
      </c>
      <c r="G55" s="1">
        <v>1.1114059000000001</v>
      </c>
      <c r="H55" s="1">
        <f t="shared" si="1"/>
        <v>142.12351662404092</v>
      </c>
      <c r="I55" s="1">
        <v>-1.76685E-2</v>
      </c>
      <c r="J55" s="1">
        <v>290.72847000000002</v>
      </c>
      <c r="K55">
        <f t="shared" si="2"/>
        <v>3.4396356160096739</v>
      </c>
      <c r="L55" s="4"/>
    </row>
    <row r="56" spans="1:14" x14ac:dyDescent="0.25">
      <c r="A56" s="1">
        <v>0.71753909999999999</v>
      </c>
      <c r="B56" s="1">
        <f t="shared" si="4"/>
        <v>91.756918158567771</v>
      </c>
      <c r="C56" s="1">
        <v>-1.6147999999999999E-2</v>
      </c>
      <c r="D56" s="1">
        <v>308.23307999999997</v>
      </c>
      <c r="E56">
        <f t="shared" si="5"/>
        <v>3.2442981136223281</v>
      </c>
      <c r="G56" s="1">
        <v>0.94162809999999997</v>
      </c>
      <c r="H56" s="1">
        <f t="shared" si="1"/>
        <v>120.41280051150893</v>
      </c>
      <c r="I56" s="1">
        <v>-1.7161699999999998E-2</v>
      </c>
      <c r="J56" s="1">
        <v>302.35813999999999</v>
      </c>
      <c r="K56">
        <f t="shared" si="2"/>
        <v>3.3073361279441658</v>
      </c>
      <c r="L56" s="4"/>
    </row>
    <row r="57" spans="1:14" x14ac:dyDescent="0.25">
      <c r="A57" s="1">
        <v>0.5480545</v>
      </c>
      <c r="B57" s="1">
        <f t="shared" si="4"/>
        <v>70.083695652173915</v>
      </c>
      <c r="C57" s="1">
        <v>-1.55488E-2</v>
      </c>
      <c r="D57" s="1">
        <v>332.18155000000002</v>
      </c>
      <c r="E57">
        <f t="shared" si="5"/>
        <v>3.0104019925248706</v>
      </c>
      <c r="G57" s="1">
        <v>0.75324659999999999</v>
      </c>
      <c r="H57" s="1">
        <f t="shared" si="1"/>
        <v>96.323094629156003</v>
      </c>
      <c r="I57" s="1">
        <v>-1.68267E-2</v>
      </c>
      <c r="J57" s="1">
        <v>320.00227999999998</v>
      </c>
      <c r="K57">
        <f t="shared" si="2"/>
        <v>3.1249777345336418</v>
      </c>
      <c r="L57" s="4"/>
    </row>
    <row r="58" spans="1:14" x14ac:dyDescent="0.25">
      <c r="A58" s="1">
        <v>0.38301560000000001</v>
      </c>
      <c r="B58" s="1">
        <f t="shared" si="4"/>
        <v>48.978976982097187</v>
      </c>
      <c r="C58" s="1">
        <v>-1.48047E-2</v>
      </c>
      <c r="D58" s="1">
        <v>381.24101000000002</v>
      </c>
      <c r="E58">
        <f t="shared" si="5"/>
        <v>2.6230126711709212</v>
      </c>
      <c r="G58" s="1">
        <v>0.58363960000000004</v>
      </c>
      <c r="H58" s="1">
        <f t="shared" si="1"/>
        <v>74.634219948849108</v>
      </c>
      <c r="I58" s="1">
        <v>-1.6395E-2</v>
      </c>
      <c r="J58" s="1">
        <v>349.28467000000001</v>
      </c>
      <c r="K58">
        <f t="shared" si="2"/>
        <v>2.8629942447803391</v>
      </c>
      <c r="L58" s="4"/>
    </row>
    <row r="59" spans="1:14" x14ac:dyDescent="0.25">
      <c r="A59" s="1">
        <v>0.20596709999999999</v>
      </c>
      <c r="B59" s="1">
        <f t="shared" si="4"/>
        <v>26.33850383631713</v>
      </c>
      <c r="C59" s="1">
        <v>-1.33668E-2</v>
      </c>
      <c r="D59" s="1">
        <v>579.88235999999995</v>
      </c>
      <c r="E59">
        <f t="shared" si="5"/>
        <v>1.7244877047130733</v>
      </c>
      <c r="G59" s="1">
        <v>0.41970689999999999</v>
      </c>
      <c r="H59" s="1">
        <f t="shared" si="1"/>
        <v>53.670959079283882</v>
      </c>
      <c r="I59" s="1">
        <v>-1.5650799999999999E-2</v>
      </c>
      <c r="J59" s="1">
        <v>411.9264</v>
      </c>
      <c r="K59">
        <f t="shared" si="2"/>
        <v>2.4276181376090484</v>
      </c>
      <c r="L59" s="4"/>
    </row>
    <row r="60" spans="1:14" x14ac:dyDescent="0.25">
      <c r="A60" s="1">
        <v>3.9183500000000003E-2</v>
      </c>
      <c r="B60" s="1">
        <f t="shared" si="4"/>
        <v>5.0106777493606138</v>
      </c>
      <c r="C60" s="1">
        <v>-1.02249E-2</v>
      </c>
      <c r="D60" s="1">
        <v>880.82363999999995</v>
      </c>
      <c r="E60">
        <f t="shared" si="5"/>
        <v>1.1353010461889965</v>
      </c>
      <c r="G60" s="1">
        <v>0.24419399999999999</v>
      </c>
      <c r="H60" s="1">
        <f t="shared" si="1"/>
        <v>31.226854219948848</v>
      </c>
      <c r="I60" s="1">
        <v>-1.4504E-2</v>
      </c>
      <c r="J60" s="1">
        <v>605.88432</v>
      </c>
      <c r="K60">
        <f t="shared" si="2"/>
        <v>1.6504800784413765</v>
      </c>
      <c r="L60" s="4"/>
      <c r="N60" t="s">
        <v>1072</v>
      </c>
    </row>
    <row r="61" spans="1:14" ht="15.75" thickBot="1" x14ac:dyDescent="0.3">
      <c r="A61" s="1">
        <v>5.5945999999999999E-3</v>
      </c>
      <c r="B61" s="1">
        <f t="shared" si="4"/>
        <v>0.71542199488491043</v>
      </c>
      <c r="C61" s="1">
        <v>-9.4237999999999995E-3</v>
      </c>
      <c r="D61" s="1">
        <v>945.05723999999998</v>
      </c>
      <c r="E61">
        <f t="shared" si="5"/>
        <v>1.0581369653334438</v>
      </c>
      <c r="G61" s="1">
        <v>7.1935899999999997E-2</v>
      </c>
      <c r="H61" s="1">
        <f t="shared" si="1"/>
        <v>9.1989641943734011</v>
      </c>
      <c r="I61" s="1">
        <v>-1.1532799999999999E-2</v>
      </c>
      <c r="J61" s="1">
        <v>1032.6144999999999</v>
      </c>
      <c r="K61">
        <f t="shared" si="2"/>
        <v>0.96841560911647095</v>
      </c>
      <c r="L61" s="4"/>
      <c r="M61" t="s">
        <v>1073</v>
      </c>
      <c r="N61">
        <f>MAX(K62:K121)</f>
        <v>4.0439480093868125</v>
      </c>
    </row>
    <row r="62" spans="1:14" x14ac:dyDescent="0.25">
      <c r="A62" s="1">
        <v>1.13277E-2</v>
      </c>
      <c r="B62" s="1">
        <f t="shared" si="4"/>
        <v>1.4485549872122763</v>
      </c>
      <c r="C62" s="1">
        <v>-1.0838E-2</v>
      </c>
      <c r="D62" s="1">
        <v>458.96458000000001</v>
      </c>
      <c r="E62">
        <f t="shared" si="5"/>
        <v>2.1788173719200725</v>
      </c>
      <c r="G62" s="5">
        <v>2.4128999999999999E-3</v>
      </c>
      <c r="H62" s="6">
        <f t="shared" si="1"/>
        <v>0.3085549872122762</v>
      </c>
      <c r="I62" s="6">
        <v>-1.10087E-2</v>
      </c>
      <c r="J62" s="6">
        <v>667.58032000000003</v>
      </c>
      <c r="K62" s="7">
        <f t="shared" si="2"/>
        <v>1.4979470934673449</v>
      </c>
      <c r="L62" s="4"/>
      <c r="M62" s="3">
        <f>K62/$N$61</f>
        <v>0.37041700090859475</v>
      </c>
    </row>
    <row r="63" spans="1:14" x14ac:dyDescent="0.25">
      <c r="A63" s="1">
        <v>0.18195449999999999</v>
      </c>
      <c r="B63" s="1">
        <f t="shared" si="4"/>
        <v>23.267838874680304</v>
      </c>
      <c r="C63" s="1">
        <v>-1.27923E-2</v>
      </c>
      <c r="D63" s="1">
        <v>375.25227999999998</v>
      </c>
      <c r="E63">
        <f t="shared" si="5"/>
        <v>2.6648738816457027</v>
      </c>
      <c r="G63" s="8">
        <v>0.1053723</v>
      </c>
      <c r="H63" s="9">
        <f t="shared" si="1"/>
        <v>13.474718670076728</v>
      </c>
      <c r="I63" s="9">
        <v>-1.34603E-2</v>
      </c>
      <c r="J63" s="9">
        <v>439.80903000000001</v>
      </c>
      <c r="K63" s="10">
        <f t="shared" si="2"/>
        <v>2.2737141163290802</v>
      </c>
      <c r="M63" s="3">
        <f>K63/$N$61</f>
        <v>0.56225107519961548</v>
      </c>
    </row>
    <row r="64" spans="1:14" x14ac:dyDescent="0.25">
      <c r="A64" s="1">
        <v>0.35760910000000001</v>
      </c>
      <c r="B64" s="1">
        <f t="shared" si="4"/>
        <v>45.730063938618926</v>
      </c>
      <c r="C64" s="1">
        <v>-1.37974E-2</v>
      </c>
      <c r="D64" s="1">
        <v>340.65742999999998</v>
      </c>
      <c r="E64">
        <f t="shared" si="5"/>
        <v>2.9355003353368812</v>
      </c>
      <c r="G64" s="8">
        <v>0.28450500000000001</v>
      </c>
      <c r="H64" s="9">
        <f t="shared" si="1"/>
        <v>36.381713554987215</v>
      </c>
      <c r="I64" s="9">
        <v>-1.44761E-2</v>
      </c>
      <c r="J64" s="9">
        <v>376.66386</v>
      </c>
      <c r="K64" s="10">
        <f t="shared" si="2"/>
        <v>2.6548870390697954</v>
      </c>
      <c r="M64" s="3">
        <f>K64/$N$61</f>
        <v>0.65650869717100002</v>
      </c>
    </row>
    <row r="65" spans="1:13" x14ac:dyDescent="0.25">
      <c r="A65" s="1">
        <v>0.5208988</v>
      </c>
      <c r="B65" s="1">
        <f t="shared" si="4"/>
        <v>66.611099744245521</v>
      </c>
      <c r="C65" s="1">
        <v>-1.47295E-2</v>
      </c>
      <c r="D65" s="1">
        <v>318.53381000000002</v>
      </c>
      <c r="E65">
        <f t="shared" si="5"/>
        <v>3.1393841677277523</v>
      </c>
      <c r="G65" s="8">
        <v>0.45768229999999999</v>
      </c>
      <c r="H65" s="9">
        <f t="shared" si="1"/>
        <v>58.527148337595904</v>
      </c>
      <c r="I65" s="9">
        <v>-1.52868E-2</v>
      </c>
      <c r="J65" s="9">
        <v>345.79275999999999</v>
      </c>
      <c r="K65" s="10">
        <f t="shared" si="2"/>
        <v>2.891905544812448</v>
      </c>
      <c r="M65" s="3">
        <f t="shared" ref="M65:M121" si="6">K65/$N$61</f>
        <v>0.71511936802841103</v>
      </c>
    </row>
    <row r="66" spans="1:13" x14ac:dyDescent="0.25">
      <c r="A66" s="1">
        <v>0.69893309999999997</v>
      </c>
      <c r="B66" s="1">
        <f t="shared" si="4"/>
        <v>89.377634271099737</v>
      </c>
      <c r="C66" s="1">
        <v>-1.53448E-2</v>
      </c>
      <c r="D66" s="1">
        <v>305.31439999999998</v>
      </c>
      <c r="E66">
        <f t="shared" si="5"/>
        <v>3.2753122682716573</v>
      </c>
      <c r="G66" s="8">
        <v>0.63088339999999998</v>
      </c>
      <c r="H66" s="9">
        <f t="shared" ref="H66:H129" si="7">G66*100/0.782</f>
        <v>80.67562659846547</v>
      </c>
      <c r="I66" s="9">
        <v>-1.5839800000000001E-2</v>
      </c>
      <c r="J66" s="9">
        <v>322.95424000000003</v>
      </c>
      <c r="K66" s="10">
        <f t="shared" ref="K66:K129" si="8">1000/J66</f>
        <v>3.0964139068123084</v>
      </c>
      <c r="M66" s="3">
        <f t="shared" si="6"/>
        <v>0.76569082975965863</v>
      </c>
    </row>
    <row r="67" spans="1:13" x14ac:dyDescent="0.25">
      <c r="A67" s="1">
        <v>0.87863930000000001</v>
      </c>
      <c r="B67" s="1">
        <f t="shared" si="4"/>
        <v>112.35796675191816</v>
      </c>
      <c r="C67" s="1">
        <v>-1.5817299999999999E-2</v>
      </c>
      <c r="D67" s="1">
        <v>295.13067999999998</v>
      </c>
      <c r="E67">
        <f t="shared" si="5"/>
        <v>3.3883295359194783</v>
      </c>
      <c r="G67" s="8">
        <v>0.80697700000000006</v>
      </c>
      <c r="H67" s="9">
        <f t="shared" si="7"/>
        <v>103.19398976982099</v>
      </c>
      <c r="I67" s="9">
        <v>-1.6489500000000001E-2</v>
      </c>
      <c r="J67" s="9">
        <v>310.27154000000002</v>
      </c>
      <c r="K67" s="10">
        <f t="shared" si="8"/>
        <v>3.2229833261536007</v>
      </c>
      <c r="M67" s="3">
        <f t="shared" si="6"/>
        <v>0.79698930813957336</v>
      </c>
    </row>
    <row r="68" spans="1:13" x14ac:dyDescent="0.25">
      <c r="A68" s="1">
        <v>1.0567219000000001</v>
      </c>
      <c r="B68" s="1">
        <f t="shared" si="4"/>
        <v>135.13067774936061</v>
      </c>
      <c r="C68" s="1">
        <v>-1.6153399999999998E-2</v>
      </c>
      <c r="D68" s="1">
        <v>287.96114999999998</v>
      </c>
      <c r="E68">
        <f t="shared" si="5"/>
        <v>3.4726906737245633</v>
      </c>
      <c r="G68" s="8">
        <v>0.98450009999999999</v>
      </c>
      <c r="H68" s="9">
        <f t="shared" si="7"/>
        <v>125.89515345268541</v>
      </c>
      <c r="I68" s="9">
        <v>-1.6823399999999999E-2</v>
      </c>
      <c r="J68" s="9">
        <v>298.61935</v>
      </c>
      <c r="K68" s="10">
        <f t="shared" si="8"/>
        <v>3.3487448150965435</v>
      </c>
      <c r="M68" s="3">
        <f t="shared" si="6"/>
        <v>0.82808799898600005</v>
      </c>
    </row>
    <row r="69" spans="1:13" x14ac:dyDescent="0.25">
      <c r="A69" s="1">
        <v>1.2393034999999999</v>
      </c>
      <c r="B69" s="1">
        <f t="shared" si="4"/>
        <v>158.47870843989767</v>
      </c>
      <c r="C69" s="1">
        <v>-1.6486299999999999E-2</v>
      </c>
      <c r="D69" s="1">
        <v>285.52551999999997</v>
      </c>
      <c r="E69">
        <f t="shared" si="5"/>
        <v>3.5023139087532353</v>
      </c>
      <c r="G69" s="8">
        <v>1.1496991000000001</v>
      </c>
      <c r="H69" s="9">
        <f t="shared" si="7"/>
        <v>147.0203452685422</v>
      </c>
      <c r="I69" s="9">
        <v>-1.71585E-2</v>
      </c>
      <c r="J69" s="9">
        <v>291.72676999999999</v>
      </c>
      <c r="K69" s="10">
        <f t="shared" si="8"/>
        <v>3.4278650533168418</v>
      </c>
      <c r="M69" s="3">
        <f t="shared" si="6"/>
        <v>0.84765309676585388</v>
      </c>
    </row>
    <row r="70" spans="1:13" x14ac:dyDescent="0.25">
      <c r="A70" s="1">
        <v>1.4106643000000001</v>
      </c>
      <c r="B70" s="1">
        <f t="shared" si="4"/>
        <v>180.39185421994884</v>
      </c>
      <c r="C70" s="1">
        <v>-1.6823399999999999E-2</v>
      </c>
      <c r="D70" s="1">
        <v>280.96875999999997</v>
      </c>
      <c r="E70">
        <f t="shared" si="5"/>
        <v>3.559114543552814</v>
      </c>
      <c r="G70" s="8">
        <v>1.3211069</v>
      </c>
      <c r="H70" s="9">
        <f t="shared" si="7"/>
        <v>168.93950127877238</v>
      </c>
      <c r="I70" s="9">
        <v>-1.74967E-2</v>
      </c>
      <c r="J70" s="9">
        <v>285.16055</v>
      </c>
      <c r="K70" s="10">
        <f t="shared" si="8"/>
        <v>3.5067964344997931</v>
      </c>
      <c r="M70" s="3">
        <f t="shared" si="6"/>
        <v>0.86717149339205568</v>
      </c>
    </row>
    <row r="71" spans="1:13" x14ac:dyDescent="0.25">
      <c r="A71" s="1">
        <v>1.5791405999999999</v>
      </c>
      <c r="B71" s="1">
        <f t="shared" si="4"/>
        <v>201.93613810741684</v>
      </c>
      <c r="C71" s="1">
        <v>-1.7155199999999999E-2</v>
      </c>
      <c r="D71" s="1">
        <v>277.20206000000002</v>
      </c>
      <c r="E71">
        <f t="shared" si="5"/>
        <v>3.6074767986933427</v>
      </c>
      <c r="G71" s="8">
        <v>1.4952174</v>
      </c>
      <c r="H71" s="9">
        <f t="shared" si="7"/>
        <v>191.20427109974423</v>
      </c>
      <c r="I71" s="9">
        <v>-1.7830700000000001E-2</v>
      </c>
      <c r="J71" s="9">
        <v>280.78519999999997</v>
      </c>
      <c r="K71" s="10">
        <f t="shared" si="8"/>
        <v>3.5614412725457041</v>
      </c>
      <c r="M71" s="3">
        <f t="shared" si="6"/>
        <v>0.88068423834304654</v>
      </c>
    </row>
    <row r="72" spans="1:13" x14ac:dyDescent="0.25">
      <c r="A72" s="1">
        <v>1.7516778</v>
      </c>
      <c r="B72" s="1">
        <f t="shared" si="4"/>
        <v>223.9997186700767</v>
      </c>
      <c r="C72" s="1">
        <v>-1.7494599999999999E-2</v>
      </c>
      <c r="D72" s="1">
        <v>272.63780000000003</v>
      </c>
      <c r="E72">
        <f t="shared" si="5"/>
        <v>3.6678699725423249</v>
      </c>
      <c r="G72" s="8">
        <v>1.6731142999999999</v>
      </c>
      <c r="H72" s="9">
        <f t="shared" si="7"/>
        <v>213.95323529411763</v>
      </c>
      <c r="I72" s="9">
        <v>-1.7842500000000001E-2</v>
      </c>
      <c r="J72" s="9">
        <v>276.20053999999999</v>
      </c>
      <c r="K72" s="10">
        <f t="shared" si="8"/>
        <v>3.6205577295395588</v>
      </c>
      <c r="M72" s="3">
        <f t="shared" si="6"/>
        <v>0.89530273908950353</v>
      </c>
    </row>
    <row r="73" spans="1:13" x14ac:dyDescent="0.25">
      <c r="A73" s="1">
        <v>1.9175135999999999</v>
      </c>
      <c r="B73" s="1">
        <f t="shared" si="4"/>
        <v>245.20634271099743</v>
      </c>
      <c r="C73" s="1">
        <v>-1.7830700000000001E-2</v>
      </c>
      <c r="D73" s="1">
        <v>267.93288000000001</v>
      </c>
      <c r="E73">
        <f t="shared" si="5"/>
        <v>3.7322780242574183</v>
      </c>
      <c r="G73" s="8">
        <v>1.8356374</v>
      </c>
      <c r="H73" s="9">
        <f t="shared" si="7"/>
        <v>234.73624040920714</v>
      </c>
      <c r="I73" s="9">
        <v>-1.81657E-2</v>
      </c>
      <c r="J73" s="9">
        <v>272.59697999999997</v>
      </c>
      <c r="K73" s="10">
        <f t="shared" si="8"/>
        <v>3.6684192172635224</v>
      </c>
      <c r="M73" s="3">
        <f t="shared" si="6"/>
        <v>0.90713807614449726</v>
      </c>
    </row>
    <row r="74" spans="1:13" x14ac:dyDescent="0.25">
      <c r="A74" s="1">
        <v>2.0915661000000001</v>
      </c>
      <c r="B74" s="1">
        <f t="shared" si="4"/>
        <v>267.4636956521739</v>
      </c>
      <c r="C74" s="1">
        <v>-1.81657E-2</v>
      </c>
      <c r="D74" s="1">
        <v>265.27183000000002</v>
      </c>
      <c r="E74">
        <f t="shared" si="5"/>
        <v>3.7697180284842151</v>
      </c>
      <c r="G74" s="8">
        <v>2.0165581000000001</v>
      </c>
      <c r="H74" s="9">
        <f t="shared" si="7"/>
        <v>257.87187979539641</v>
      </c>
      <c r="I74" s="9">
        <v>-1.8500699999999998E-2</v>
      </c>
      <c r="J74" s="9">
        <v>269.71156999999999</v>
      </c>
      <c r="K74" s="10">
        <f t="shared" si="8"/>
        <v>3.7076644505832657</v>
      </c>
      <c r="M74" s="3">
        <f t="shared" si="6"/>
        <v>0.91684275910002666</v>
      </c>
    </row>
    <row r="75" spans="1:13" x14ac:dyDescent="0.25">
      <c r="A75" s="1">
        <v>2.2713831999999998</v>
      </c>
      <c r="B75" s="1">
        <f t="shared" si="4"/>
        <v>290.45820971867005</v>
      </c>
      <c r="C75" s="1">
        <v>-1.8163599999999998E-2</v>
      </c>
      <c r="D75" s="1">
        <v>263.14105000000001</v>
      </c>
      <c r="E75">
        <f t="shared" si="5"/>
        <v>3.800243253570661</v>
      </c>
      <c r="G75" s="8">
        <v>2.1821573999999999</v>
      </c>
      <c r="H75" s="9">
        <f t="shared" si="7"/>
        <v>279.04826086956518</v>
      </c>
      <c r="I75" s="9">
        <v>-1.8800299999999999E-2</v>
      </c>
      <c r="J75" s="9">
        <v>266.41719000000001</v>
      </c>
      <c r="K75" s="10">
        <f t="shared" si="8"/>
        <v>3.7535115508124681</v>
      </c>
      <c r="M75" s="3">
        <f t="shared" si="6"/>
        <v>0.92817997217071457</v>
      </c>
    </row>
    <row r="76" spans="1:13" x14ac:dyDescent="0.25">
      <c r="A76" s="1">
        <v>2.4354813000000002</v>
      </c>
      <c r="B76" s="1">
        <f t="shared" si="4"/>
        <v>311.44262148337594</v>
      </c>
      <c r="C76" s="1">
        <v>-1.8500699999999998E-2</v>
      </c>
      <c r="D76" s="1">
        <v>261.39026000000001</v>
      </c>
      <c r="E76">
        <f t="shared" si="5"/>
        <v>3.8256972543659429</v>
      </c>
      <c r="G76" s="8">
        <v>2.3676238000000001</v>
      </c>
      <c r="H76" s="9">
        <f t="shared" si="7"/>
        <v>302.76519181585678</v>
      </c>
      <c r="I76" s="9">
        <v>-1.88358E-2</v>
      </c>
      <c r="J76" s="9">
        <v>264.28104000000002</v>
      </c>
      <c r="K76" s="10">
        <f t="shared" si="8"/>
        <v>3.7838507068081761</v>
      </c>
      <c r="M76" s="3">
        <f t="shared" si="6"/>
        <v>0.93568233271671686</v>
      </c>
    </row>
    <row r="77" spans="1:13" x14ac:dyDescent="0.25">
      <c r="A77" s="1">
        <v>2.6133696</v>
      </c>
      <c r="B77" s="1">
        <f t="shared" si="4"/>
        <v>334.19048593350379</v>
      </c>
      <c r="C77" s="1">
        <v>-1.8833599999999999E-2</v>
      </c>
      <c r="D77" s="1">
        <v>263.01224000000002</v>
      </c>
      <c r="E77">
        <f t="shared" si="5"/>
        <v>3.8021044191707576</v>
      </c>
      <c r="G77" s="8">
        <v>2.5383572999999999</v>
      </c>
      <c r="H77" s="9">
        <f t="shared" si="7"/>
        <v>324.59812020460356</v>
      </c>
      <c r="I77" s="9">
        <v>-1.9170800000000002E-2</v>
      </c>
      <c r="J77" s="9">
        <v>262.161</v>
      </c>
      <c r="K77" s="10">
        <f t="shared" si="8"/>
        <v>3.8144498991078</v>
      </c>
      <c r="M77" s="3">
        <f t="shared" si="6"/>
        <v>0.94324899584606392</v>
      </c>
    </row>
    <row r="78" spans="1:13" x14ac:dyDescent="0.25">
      <c r="A78" s="1">
        <v>2.780843</v>
      </c>
      <c r="B78" s="1">
        <f t="shared" si="4"/>
        <v>355.60652173913041</v>
      </c>
      <c r="C78" s="1">
        <v>-1.8832499999999999E-2</v>
      </c>
      <c r="D78" s="1">
        <v>258.33202999999997</v>
      </c>
      <c r="E78">
        <f t="shared" si="5"/>
        <v>3.8709872716906228</v>
      </c>
      <c r="G78" s="8">
        <v>2.7124022000000001</v>
      </c>
      <c r="H78" s="9">
        <f t="shared" si="7"/>
        <v>346.85450127877237</v>
      </c>
      <c r="I78" s="9">
        <v>-1.9178299999999999E-2</v>
      </c>
      <c r="J78" s="9">
        <v>260.31790000000001</v>
      </c>
      <c r="K78" s="10">
        <f t="shared" si="8"/>
        <v>3.8414569263197036</v>
      </c>
      <c r="M78" s="3">
        <f t="shared" si="6"/>
        <v>0.94992737725680776</v>
      </c>
    </row>
    <row r="79" spans="1:13" x14ac:dyDescent="0.25">
      <c r="A79" s="1">
        <v>2.9637009999999999</v>
      </c>
      <c r="B79" s="1">
        <f t="shared" si="4"/>
        <v>378.98989769820969</v>
      </c>
      <c r="C79" s="1">
        <v>-1.91751E-2</v>
      </c>
      <c r="D79" s="1">
        <v>260.12146000000001</v>
      </c>
      <c r="E79">
        <f t="shared" si="5"/>
        <v>3.84435793955639</v>
      </c>
      <c r="G79" s="8">
        <v>2.8856345000000001</v>
      </c>
      <c r="H79" s="9">
        <f t="shared" si="7"/>
        <v>369.00696930946287</v>
      </c>
      <c r="I79" s="9">
        <v>-1.9510099999999999E-2</v>
      </c>
      <c r="J79" s="9">
        <v>258.87412</v>
      </c>
      <c r="K79" s="10">
        <f t="shared" si="8"/>
        <v>3.8628813108085116</v>
      </c>
      <c r="M79" s="3">
        <f t="shared" si="6"/>
        <v>0.95522526546879216</v>
      </c>
    </row>
    <row r="80" spans="1:13" x14ac:dyDescent="0.25">
      <c r="A80" s="1">
        <v>3.1268756999999998</v>
      </c>
      <c r="B80" s="1">
        <f t="shared" si="4"/>
        <v>399.85622762148336</v>
      </c>
      <c r="C80" s="1">
        <v>-1.9511199999999999E-2</v>
      </c>
      <c r="D80" s="1">
        <v>258.76355999999998</v>
      </c>
      <c r="E80">
        <f t="shared" si="5"/>
        <v>3.8645317756487816</v>
      </c>
      <c r="G80" s="8">
        <v>3.0596002000000002</v>
      </c>
      <c r="H80" s="9">
        <f t="shared" si="7"/>
        <v>391.25322250639391</v>
      </c>
      <c r="I80" s="9">
        <v>-1.98441E-2</v>
      </c>
      <c r="J80" s="9">
        <v>257.19096999999999</v>
      </c>
      <c r="K80" s="10">
        <f t="shared" si="8"/>
        <v>3.8881613922914946</v>
      </c>
      <c r="M80" s="3">
        <f t="shared" si="6"/>
        <v>0.96147660238615684</v>
      </c>
    </row>
    <row r="81" spans="1:13" x14ac:dyDescent="0.25">
      <c r="A81" s="1">
        <v>3.3090389</v>
      </c>
      <c r="B81" s="1">
        <f t="shared" si="4"/>
        <v>423.15075447570331</v>
      </c>
      <c r="C81" s="1">
        <v>-1.95058E-2</v>
      </c>
      <c r="D81" s="1">
        <v>256.38911000000002</v>
      </c>
      <c r="E81">
        <f t="shared" si="5"/>
        <v>3.9003216634279041</v>
      </c>
      <c r="G81" s="8">
        <v>3.2266181</v>
      </c>
      <c r="H81" s="9">
        <f t="shared" si="7"/>
        <v>412.61101023017903</v>
      </c>
      <c r="I81" s="9">
        <v>-1.98452E-2</v>
      </c>
      <c r="J81" s="9">
        <v>255.75577999999999</v>
      </c>
      <c r="K81" s="10">
        <f t="shared" si="8"/>
        <v>3.9099800598836909</v>
      </c>
      <c r="M81" s="3">
        <f t="shared" si="6"/>
        <v>0.9668719901462246</v>
      </c>
    </row>
    <row r="82" spans="1:13" x14ac:dyDescent="0.25">
      <c r="A82" s="1">
        <v>3.4804583999999998</v>
      </c>
      <c r="B82" s="1">
        <f t="shared" si="4"/>
        <v>445.07140664961634</v>
      </c>
      <c r="C82" s="1">
        <v>-1.98441E-2</v>
      </c>
      <c r="D82" s="1">
        <v>254.79935</v>
      </c>
      <c r="E82">
        <f t="shared" si="5"/>
        <v>3.9246567936692145</v>
      </c>
      <c r="G82" s="8">
        <v>3.4095618999999999</v>
      </c>
      <c r="H82" s="9">
        <f t="shared" si="7"/>
        <v>436.00535805626595</v>
      </c>
      <c r="I82" s="9">
        <v>-2.01823E-2</v>
      </c>
      <c r="J82" s="9">
        <v>254.26907</v>
      </c>
      <c r="K82" s="10">
        <f t="shared" si="8"/>
        <v>3.9328416940369508</v>
      </c>
      <c r="M82" s="3">
        <f t="shared" si="6"/>
        <v>0.97252528591070864</v>
      </c>
    </row>
    <row r="83" spans="1:13" x14ac:dyDescent="0.25">
      <c r="A83" s="1">
        <v>3.6530485000000001</v>
      </c>
      <c r="B83" s="1">
        <f t="shared" si="4"/>
        <v>467.14175191815855</v>
      </c>
      <c r="C83" s="1">
        <v>-2.0179099999999998E-2</v>
      </c>
      <c r="D83" s="1">
        <v>255.49386000000001</v>
      </c>
      <c r="E83">
        <f t="shared" si="5"/>
        <v>3.9139883831259192</v>
      </c>
      <c r="G83" s="8">
        <v>3.5744744000000002</v>
      </c>
      <c r="H83" s="9">
        <f t="shared" si="7"/>
        <v>457.09391304347827</v>
      </c>
      <c r="I83" s="9">
        <v>-2.0181299999999999E-2</v>
      </c>
      <c r="J83" s="9">
        <v>253.30404999999999</v>
      </c>
      <c r="K83" s="10">
        <f t="shared" si="8"/>
        <v>3.9478247584276684</v>
      </c>
      <c r="M83" s="3">
        <f t="shared" si="6"/>
        <v>0.97623034452074486</v>
      </c>
    </row>
    <row r="84" spans="1:13" x14ac:dyDescent="0.25">
      <c r="A84" s="1">
        <v>3.8192097</v>
      </c>
      <c r="B84" s="1">
        <f t="shared" si="4"/>
        <v>488.3899872122762</v>
      </c>
      <c r="C84" s="1">
        <v>-2.0177E-2</v>
      </c>
      <c r="D84" s="1">
        <v>254.49878000000001</v>
      </c>
      <c r="E84">
        <f t="shared" si="5"/>
        <v>3.9292919203777714</v>
      </c>
      <c r="G84" s="8">
        <v>3.7465543000000001</v>
      </c>
      <c r="H84" s="9">
        <f t="shared" si="7"/>
        <v>479.09901534526858</v>
      </c>
      <c r="I84" s="9">
        <v>-2.0516300000000001E-2</v>
      </c>
      <c r="J84" s="9">
        <v>252.21020999999999</v>
      </c>
      <c r="K84" s="10">
        <f t="shared" si="8"/>
        <v>3.9649465420135055</v>
      </c>
      <c r="M84" s="3">
        <f t="shared" si="6"/>
        <v>0.98046427224337973</v>
      </c>
    </row>
    <row r="85" spans="1:13" x14ac:dyDescent="0.25">
      <c r="A85" s="1">
        <v>4.0041852999999996</v>
      </c>
      <c r="B85" s="1">
        <f t="shared" si="4"/>
        <v>512.04415601023015</v>
      </c>
      <c r="C85" s="1">
        <v>-2.0508800000000001E-2</v>
      </c>
      <c r="D85" s="1">
        <v>254.08444</v>
      </c>
      <c r="E85">
        <f t="shared" si="5"/>
        <v>3.9356994863597312</v>
      </c>
      <c r="G85" s="8">
        <v>3.9182006</v>
      </c>
      <c r="H85" s="9">
        <f t="shared" si="7"/>
        <v>501.04867007672635</v>
      </c>
      <c r="I85" s="9">
        <v>-2.0515200000000001E-2</v>
      </c>
      <c r="J85" s="9">
        <v>251.28272999999999</v>
      </c>
      <c r="K85" s="10">
        <f t="shared" si="8"/>
        <v>3.9795810878049598</v>
      </c>
      <c r="M85" s="3">
        <f t="shared" si="6"/>
        <v>0.9840831480937825</v>
      </c>
    </row>
    <row r="86" spans="1:13" x14ac:dyDescent="0.25">
      <c r="A86" s="1">
        <v>4.1668649999999996</v>
      </c>
      <c r="B86" s="1">
        <f t="shared" si="4"/>
        <v>532.84718670076722</v>
      </c>
      <c r="C86" s="1">
        <v>-2.0516300000000001E-2</v>
      </c>
      <c r="D86" s="1">
        <v>253.40602000000001</v>
      </c>
      <c r="E86">
        <f t="shared" si="5"/>
        <v>3.9462361628188627</v>
      </c>
      <c r="G86" s="8">
        <v>4.0874670999999996</v>
      </c>
      <c r="H86" s="9">
        <f t="shared" si="7"/>
        <v>522.69400255754465</v>
      </c>
      <c r="I86" s="9">
        <v>-2.0849199999999998E-2</v>
      </c>
      <c r="J86" s="9">
        <v>250.43792999999999</v>
      </c>
      <c r="K86" s="10">
        <f t="shared" si="8"/>
        <v>3.9930053726286592</v>
      </c>
      <c r="M86" s="3">
        <f t="shared" si="6"/>
        <v>0.98740274686026985</v>
      </c>
    </row>
    <row r="87" spans="1:13" x14ac:dyDescent="0.25">
      <c r="A87" s="1">
        <v>4.3357108999999996</v>
      </c>
      <c r="B87" s="1">
        <f t="shared" si="4"/>
        <v>554.43873401534518</v>
      </c>
      <c r="C87" s="1">
        <v>-2.0853500000000001E-2</v>
      </c>
      <c r="D87" s="1">
        <v>252.69004000000001</v>
      </c>
      <c r="E87">
        <f t="shared" si="5"/>
        <v>3.9574175539328733</v>
      </c>
      <c r="G87" s="8">
        <v>4.2711829999999997</v>
      </c>
      <c r="H87" s="9">
        <f t="shared" si="7"/>
        <v>546.18708439897694</v>
      </c>
      <c r="I87" s="9">
        <v>-2.1155199999999999E-2</v>
      </c>
      <c r="J87" s="9">
        <v>249.41173000000001</v>
      </c>
      <c r="K87" s="10">
        <f t="shared" si="8"/>
        <v>4.0094345201807471</v>
      </c>
      <c r="M87" s="3">
        <f t="shared" si="6"/>
        <v>0.99146539739730755</v>
      </c>
    </row>
    <row r="88" spans="1:13" x14ac:dyDescent="0.25">
      <c r="A88" s="1">
        <v>4.5183571999999996</v>
      </c>
      <c r="B88" s="1">
        <f t="shared" si="4"/>
        <v>577.79503836317133</v>
      </c>
      <c r="C88" s="1">
        <v>-2.11574E-2</v>
      </c>
      <c r="D88" s="1">
        <v>251.77440000000001</v>
      </c>
      <c r="E88">
        <f t="shared" si="5"/>
        <v>3.9718096835897532</v>
      </c>
      <c r="G88" s="8">
        <v>4.4373753000000002</v>
      </c>
      <c r="H88" s="9">
        <f t="shared" si="7"/>
        <v>567.43929667519183</v>
      </c>
      <c r="I88" s="9">
        <v>-2.11831E-2</v>
      </c>
      <c r="J88" s="9">
        <v>248.71935999999999</v>
      </c>
      <c r="K88" s="10">
        <f t="shared" si="8"/>
        <v>4.0205957429288981</v>
      </c>
      <c r="M88" s="3">
        <f t="shared" si="6"/>
        <v>0.99422537915826092</v>
      </c>
    </row>
    <row r="89" spans="1:13" x14ac:dyDescent="0.25">
      <c r="A89" s="1">
        <v>4.6868024000000004</v>
      </c>
      <c r="B89" s="1">
        <f t="shared" si="4"/>
        <v>599.33534526854226</v>
      </c>
      <c r="C89" s="1">
        <v>-2.11842E-2</v>
      </c>
      <c r="D89" s="1">
        <v>247.64913999999999</v>
      </c>
      <c r="E89">
        <f t="shared" si="5"/>
        <v>4.0379708162927601</v>
      </c>
      <c r="G89" s="8">
        <v>4.6108415000000003</v>
      </c>
      <c r="H89" s="9">
        <f t="shared" si="7"/>
        <v>589.62167519181583</v>
      </c>
      <c r="I89" s="9">
        <v>-2.1520299999999999E-2</v>
      </c>
      <c r="J89" s="9">
        <v>247.90353999999999</v>
      </c>
      <c r="K89" s="10">
        <f t="shared" si="8"/>
        <v>4.0338270280448603</v>
      </c>
      <c r="M89" s="3">
        <f t="shared" si="6"/>
        <v>0.99749725235871989</v>
      </c>
    </row>
    <row r="90" spans="1:13" x14ac:dyDescent="0.25">
      <c r="A90" s="1">
        <v>4.8592347</v>
      </c>
      <c r="B90" s="1">
        <f t="shared" si="4"/>
        <v>621.38551150895137</v>
      </c>
      <c r="C90" s="1">
        <v>-2.1519199999999999E-2</v>
      </c>
      <c r="D90" s="1">
        <v>250.71809999999999</v>
      </c>
      <c r="E90">
        <f t="shared" si="5"/>
        <v>3.988543308201522</v>
      </c>
      <c r="G90" s="8">
        <v>4.7824289000000002</v>
      </c>
      <c r="H90" s="9">
        <f t="shared" si="7"/>
        <v>611.56379795396424</v>
      </c>
      <c r="I90" s="9">
        <v>-2.1520299999999999E-2</v>
      </c>
      <c r="J90" s="9">
        <v>247.35072</v>
      </c>
      <c r="K90" s="10">
        <f t="shared" si="8"/>
        <v>4.0428424869755784</v>
      </c>
      <c r="M90" s="3">
        <f t="shared" si="6"/>
        <v>0.99972662299103054</v>
      </c>
    </row>
    <row r="91" spans="1:13" x14ac:dyDescent="0.25">
      <c r="A91" s="1">
        <v>4.9933078999999996</v>
      </c>
      <c r="B91" s="1">
        <f t="shared" si="4"/>
        <v>638.53042199488482</v>
      </c>
      <c r="C91" s="1">
        <v>-2.1522400000000001E-2</v>
      </c>
      <c r="D91" s="1">
        <v>250.60646</v>
      </c>
      <c r="E91">
        <f t="shared" si="5"/>
        <v>3.9903201218356461</v>
      </c>
      <c r="G91" s="8">
        <v>4.9520090999999997</v>
      </c>
      <c r="H91" s="9">
        <f t="shared" si="7"/>
        <v>633.24924552429661</v>
      </c>
      <c r="I91" s="9">
        <v>-2.18607E-2</v>
      </c>
      <c r="J91" s="9">
        <v>247.28309999999999</v>
      </c>
      <c r="K91" s="10">
        <f>1000/J91</f>
        <v>4.0439480093868125</v>
      </c>
      <c r="M91" s="3">
        <f t="shared" si="6"/>
        <v>1</v>
      </c>
    </row>
    <row r="92" spans="1:13" x14ac:dyDescent="0.25">
      <c r="A92" s="1">
        <v>4.9963725999999999</v>
      </c>
      <c r="B92" s="1">
        <f t="shared" si="4"/>
        <v>638.92232736572885</v>
      </c>
      <c r="C92" s="1">
        <v>-2.1524600000000001E-2</v>
      </c>
      <c r="D92" s="1">
        <v>250.80719999999999</v>
      </c>
      <c r="E92">
        <f t="shared" si="5"/>
        <v>3.9871263663882059</v>
      </c>
      <c r="G92" s="8">
        <v>4.9551607000000004</v>
      </c>
      <c r="H92" s="9">
        <f t="shared" si="7"/>
        <v>633.65226342710992</v>
      </c>
      <c r="I92" s="9">
        <v>-2.15214E-2</v>
      </c>
      <c r="J92" s="9">
        <v>248.47998000000001</v>
      </c>
      <c r="K92" s="10">
        <f t="shared" si="8"/>
        <v>4.0244690940493477</v>
      </c>
      <c r="M92" s="3">
        <f t="shared" si="6"/>
        <v>0.99518319343071415</v>
      </c>
    </row>
    <row r="93" spans="1:13" x14ac:dyDescent="0.25">
      <c r="A93" s="1">
        <v>4.8713655999999999</v>
      </c>
      <c r="B93" s="1">
        <f t="shared" si="4"/>
        <v>622.93677749360609</v>
      </c>
      <c r="C93" s="1">
        <v>-2.1520299999999999E-2</v>
      </c>
      <c r="D93" s="1">
        <v>251.56075000000001</v>
      </c>
      <c r="E93">
        <f t="shared" si="5"/>
        <v>3.9751829329495956</v>
      </c>
      <c r="G93" s="8">
        <v>4.7554268000000004</v>
      </c>
      <c r="H93" s="9">
        <f t="shared" si="7"/>
        <v>608.11084398976982</v>
      </c>
      <c r="I93" s="9">
        <v>-2.1525699999999998E-2</v>
      </c>
      <c r="J93" s="9">
        <v>249.26358999999999</v>
      </c>
      <c r="K93" s="10">
        <f t="shared" si="8"/>
        <v>4.0118173697169333</v>
      </c>
      <c r="M93" s="3">
        <f t="shared" si="6"/>
        <v>0.99205463581744924</v>
      </c>
    </row>
    <row r="94" spans="1:13" x14ac:dyDescent="0.25">
      <c r="A94" s="1">
        <v>4.6995431999999999</v>
      </c>
      <c r="B94" s="1">
        <f t="shared" si="4"/>
        <v>600.96460358056265</v>
      </c>
      <c r="C94" s="1">
        <v>-2.11831E-2</v>
      </c>
      <c r="D94" s="1">
        <v>252.08891</v>
      </c>
      <c r="E94">
        <f t="shared" si="5"/>
        <v>3.9668543927616651</v>
      </c>
      <c r="G94" s="8">
        <v>4.5868181999999997</v>
      </c>
      <c r="H94" s="9">
        <f t="shared" si="7"/>
        <v>586.54964194373395</v>
      </c>
      <c r="I94" s="9">
        <v>-2.1523500000000001E-2</v>
      </c>
      <c r="J94" s="9">
        <v>250.41432</v>
      </c>
      <c r="K94" s="10">
        <f t="shared" si="8"/>
        <v>3.9933818481307299</v>
      </c>
      <c r="M94" s="3">
        <f t="shared" si="6"/>
        <v>0.98749584288949599</v>
      </c>
    </row>
    <row r="95" spans="1:13" x14ac:dyDescent="0.25">
      <c r="A95" s="1">
        <v>4.5234310000000004</v>
      </c>
      <c r="B95" s="1">
        <f t="shared" si="4"/>
        <v>578.44386189258319</v>
      </c>
      <c r="C95" s="1">
        <v>-2.11842E-2</v>
      </c>
      <c r="D95" s="1">
        <v>252.5419</v>
      </c>
      <c r="E95">
        <f t="shared" si="5"/>
        <v>3.9597389581689217</v>
      </c>
      <c r="G95" s="8">
        <v>4.4178126000000004</v>
      </c>
      <c r="H95" s="9">
        <f t="shared" si="7"/>
        <v>564.93767263427117</v>
      </c>
      <c r="I95" s="9">
        <v>-2.11842E-2</v>
      </c>
      <c r="J95" s="9">
        <v>250.97787</v>
      </c>
      <c r="K95" s="10">
        <f t="shared" si="8"/>
        <v>3.9844150402583303</v>
      </c>
      <c r="M95" s="3">
        <f t="shared" si="6"/>
        <v>0.9852785028417046</v>
      </c>
    </row>
    <row r="96" spans="1:13" x14ac:dyDescent="0.25">
      <c r="A96" s="1">
        <v>4.3532881000000003</v>
      </c>
      <c r="B96" s="1">
        <f t="shared" si="4"/>
        <v>556.68645780051156</v>
      </c>
      <c r="C96" s="1">
        <v>-2.0853500000000001E-2</v>
      </c>
      <c r="D96" s="1">
        <v>252.93048999999999</v>
      </c>
      <c r="E96">
        <f t="shared" si="5"/>
        <v>3.9536554094367982</v>
      </c>
      <c r="G96" s="8">
        <v>4.2485115999999996</v>
      </c>
      <c r="H96" s="9">
        <f t="shared" si="7"/>
        <v>543.28792838874665</v>
      </c>
      <c r="I96" s="9">
        <v>-2.11831E-2</v>
      </c>
      <c r="J96" s="9">
        <v>251.45876999999999</v>
      </c>
      <c r="K96" s="10">
        <f t="shared" si="8"/>
        <v>3.976795082549716</v>
      </c>
      <c r="M96" s="3">
        <f t="shared" si="6"/>
        <v>0.98339421607764954</v>
      </c>
    </row>
    <row r="97" spans="1:13" x14ac:dyDescent="0.25">
      <c r="A97" s="1">
        <v>4.1774506000000002</v>
      </c>
      <c r="B97" s="1">
        <f t="shared" si="4"/>
        <v>534.20084398976985</v>
      </c>
      <c r="C97" s="1">
        <v>-2.0850199999999999E-2</v>
      </c>
      <c r="D97" s="1">
        <v>253.27828</v>
      </c>
      <c r="E97">
        <f t="shared" si="5"/>
        <v>3.9482264329969392</v>
      </c>
      <c r="G97" s="8">
        <v>4.0729952999999997</v>
      </c>
      <c r="H97" s="9">
        <f t="shared" si="7"/>
        <v>520.84338874680293</v>
      </c>
      <c r="I97" s="9">
        <v>-2.0850199999999999E-2</v>
      </c>
      <c r="J97" s="9">
        <v>251.94077999999999</v>
      </c>
      <c r="K97" s="10">
        <f t="shared" si="8"/>
        <v>3.9691867271348453</v>
      </c>
      <c r="M97" s="3">
        <f t="shared" si="6"/>
        <v>0.98151279836475858</v>
      </c>
    </row>
    <row r="98" spans="1:13" x14ac:dyDescent="0.25">
      <c r="A98" s="1">
        <v>4.0014396000000003</v>
      </c>
      <c r="B98" s="1">
        <f t="shared" si="4"/>
        <v>511.6930434782609</v>
      </c>
      <c r="C98" s="1">
        <v>-2.0850199999999999E-2</v>
      </c>
      <c r="D98" s="1">
        <v>253.71088</v>
      </c>
      <c r="E98">
        <f t="shared" si="5"/>
        <v>3.9414943497890196</v>
      </c>
      <c r="G98" s="8">
        <v>3.8989321000000001</v>
      </c>
      <c r="H98" s="9">
        <f t="shared" si="7"/>
        <v>498.58466751918161</v>
      </c>
      <c r="I98" s="9">
        <v>-2.0845900000000001E-2</v>
      </c>
      <c r="J98" s="9">
        <v>252.44637</v>
      </c>
      <c r="K98" s="10">
        <f t="shared" si="8"/>
        <v>3.9612373907376841</v>
      </c>
      <c r="M98" s="3">
        <f t="shared" si="6"/>
        <v>0.97954706181752571</v>
      </c>
    </row>
    <row r="99" spans="1:13" x14ac:dyDescent="0.25">
      <c r="A99" s="1">
        <v>3.8277861999999998</v>
      </c>
      <c r="B99" s="1">
        <f t="shared" si="4"/>
        <v>489.48672634271094</v>
      </c>
      <c r="C99" s="1">
        <v>-2.0515200000000001E-2</v>
      </c>
      <c r="D99" s="1">
        <v>254.13489000000001</v>
      </c>
      <c r="E99">
        <f t="shared" si="5"/>
        <v>3.9349181845908681</v>
      </c>
      <c r="G99" s="8">
        <v>3.7263709</v>
      </c>
      <c r="H99" s="9">
        <f t="shared" si="7"/>
        <v>476.51801790281326</v>
      </c>
      <c r="I99" s="9">
        <v>-2.05206E-2</v>
      </c>
      <c r="J99" s="9">
        <v>252.56980999999999</v>
      </c>
      <c r="K99" s="10">
        <f t="shared" si="8"/>
        <v>3.9593013907719219</v>
      </c>
      <c r="M99" s="3">
        <f t="shared" si="6"/>
        <v>0.97906832174439218</v>
      </c>
    </row>
    <row r="100" spans="1:13" x14ac:dyDescent="0.25">
      <c r="A100" s="1">
        <v>3.6535232</v>
      </c>
      <c r="B100" s="1">
        <f t="shared" si="4"/>
        <v>467.20245524296678</v>
      </c>
      <c r="C100" s="1">
        <v>-2.05195E-2</v>
      </c>
      <c r="D100" s="1">
        <v>254.54387</v>
      </c>
      <c r="E100">
        <f t="shared" si="5"/>
        <v>3.9285958840808068</v>
      </c>
      <c r="G100" s="8">
        <v>3.5506730000000002</v>
      </c>
      <c r="H100" s="9">
        <f t="shared" si="7"/>
        <v>454.05025575447576</v>
      </c>
      <c r="I100" s="9">
        <v>-2.0516300000000001E-2</v>
      </c>
      <c r="J100" s="9">
        <v>253.01313999999999</v>
      </c>
      <c r="K100" s="10">
        <f t="shared" si="8"/>
        <v>3.9523638969896981</v>
      </c>
      <c r="M100" s="3">
        <f t="shared" si="6"/>
        <v>0.97735279677569309</v>
      </c>
    </row>
    <row r="101" spans="1:13" x14ac:dyDescent="0.25">
      <c r="A101" s="1">
        <v>3.4813626000000002</v>
      </c>
      <c r="B101" s="1">
        <f t="shared" si="4"/>
        <v>445.18703324808183</v>
      </c>
      <c r="C101" s="1">
        <v>-2.0179099999999998E-2</v>
      </c>
      <c r="D101" s="1">
        <v>255.07844</v>
      </c>
      <c r="E101">
        <f t="shared" si="5"/>
        <v>3.9203626931386282</v>
      </c>
      <c r="G101" s="8">
        <v>3.3810639999999998</v>
      </c>
      <c r="H101" s="9">
        <f t="shared" si="7"/>
        <v>432.36112531969309</v>
      </c>
      <c r="I101" s="9">
        <v>-2.0468E-2</v>
      </c>
      <c r="J101" s="9">
        <v>253.77851000000001</v>
      </c>
      <c r="K101" s="10">
        <f t="shared" si="8"/>
        <v>3.9404439721866127</v>
      </c>
      <c r="M101" s="3">
        <f t="shared" si="6"/>
        <v>0.97440520081861925</v>
      </c>
    </row>
    <row r="102" spans="1:13" x14ac:dyDescent="0.25">
      <c r="A102" s="1">
        <v>3.3088639</v>
      </c>
      <c r="B102" s="1">
        <f t="shared" si="4"/>
        <v>423.12837595907928</v>
      </c>
      <c r="C102" s="1">
        <v>-2.01759E-2</v>
      </c>
      <c r="D102" s="1">
        <v>255.66883000000001</v>
      </c>
      <c r="E102">
        <f t="shared" si="5"/>
        <v>3.911309798695445</v>
      </c>
      <c r="G102" s="8">
        <v>3.2057120000000001</v>
      </c>
      <c r="H102" s="9">
        <f t="shared" si="7"/>
        <v>409.93759590792843</v>
      </c>
      <c r="I102" s="9">
        <v>-2.0178000000000001E-2</v>
      </c>
      <c r="J102" s="9">
        <v>254.80042</v>
      </c>
      <c r="K102" s="10">
        <f t="shared" si="8"/>
        <v>3.9246403126023104</v>
      </c>
      <c r="M102" s="3">
        <f t="shared" si="6"/>
        <v>0.9704972228852683</v>
      </c>
    </row>
    <row r="103" spans="1:13" x14ac:dyDescent="0.25">
      <c r="A103" s="1">
        <v>3.1386704999999999</v>
      </c>
      <c r="B103" s="1">
        <f t="shared" si="4"/>
        <v>401.36451406649616</v>
      </c>
      <c r="C103" s="1">
        <v>-1.9838700000000001E-2</v>
      </c>
      <c r="D103" s="1">
        <v>256.24205000000001</v>
      </c>
      <c r="E103">
        <f t="shared" si="5"/>
        <v>3.9025600989377036</v>
      </c>
      <c r="G103" s="8">
        <v>3.0359664999999998</v>
      </c>
      <c r="H103" s="9">
        <f t="shared" si="7"/>
        <v>388.23101023017898</v>
      </c>
      <c r="I103" s="9">
        <v>-2.01759E-2</v>
      </c>
      <c r="J103" s="9">
        <v>255.65487999999999</v>
      </c>
      <c r="K103" s="10">
        <f t="shared" si="8"/>
        <v>3.911523222243988</v>
      </c>
      <c r="M103" s="3">
        <f t="shared" si="6"/>
        <v>0.96725358811848217</v>
      </c>
    </row>
    <row r="104" spans="1:13" x14ac:dyDescent="0.25">
      <c r="A104" s="1">
        <v>2.9663941999999999</v>
      </c>
      <c r="B104" s="1">
        <f t="shared" si="4"/>
        <v>379.33429667519175</v>
      </c>
      <c r="C104" s="1">
        <v>-1.9840900000000002E-2</v>
      </c>
      <c r="D104" s="1">
        <v>256.98271999999997</v>
      </c>
      <c r="E104">
        <f t="shared" si="5"/>
        <v>3.8913122251955312</v>
      </c>
      <c r="G104" s="8">
        <v>2.8639220000000001</v>
      </c>
      <c r="H104" s="9">
        <f t="shared" si="7"/>
        <v>366.23043478260871</v>
      </c>
      <c r="I104" s="9">
        <v>-1.9838700000000001E-2</v>
      </c>
      <c r="J104" s="9">
        <v>256.82706999999999</v>
      </c>
      <c r="K104" s="10">
        <f t="shared" si="8"/>
        <v>3.8936705542760741</v>
      </c>
      <c r="M104" s="3">
        <f t="shared" si="6"/>
        <v>0.96283892504010571</v>
      </c>
    </row>
    <row r="105" spans="1:13" x14ac:dyDescent="0.25">
      <c r="A105" s="1">
        <v>2.7994802000000001</v>
      </c>
      <c r="B105" s="1">
        <f t="shared" si="4"/>
        <v>357.98979539641942</v>
      </c>
      <c r="C105" s="1">
        <v>-1.9510099999999999E-2</v>
      </c>
      <c r="D105" s="1">
        <v>257.91338999999999</v>
      </c>
      <c r="E105">
        <f t="shared" si="5"/>
        <v>3.8772705829658554</v>
      </c>
      <c r="G105" s="8">
        <v>2.6923862999999999</v>
      </c>
      <c r="H105" s="9">
        <f t="shared" si="7"/>
        <v>344.29492327365728</v>
      </c>
      <c r="I105" s="9">
        <v>-1.98452E-2</v>
      </c>
      <c r="J105" s="9">
        <v>258.06903999999997</v>
      </c>
      <c r="K105" s="10">
        <f t="shared" si="8"/>
        <v>3.8749320724407705</v>
      </c>
      <c r="M105" s="3">
        <f t="shared" si="6"/>
        <v>0.95820521516257817</v>
      </c>
    </row>
    <row r="106" spans="1:13" x14ac:dyDescent="0.25">
      <c r="A106" s="1">
        <v>2.6260203</v>
      </c>
      <c r="B106" s="1">
        <f t="shared" si="4"/>
        <v>335.80822250639386</v>
      </c>
      <c r="C106" s="1">
        <v>-1.9508999999999999E-2</v>
      </c>
      <c r="D106" s="1">
        <v>258.94281999999998</v>
      </c>
      <c r="E106">
        <f t="shared" si="5"/>
        <v>3.8618564515517368</v>
      </c>
      <c r="G106" s="8">
        <v>2.5232304999999999</v>
      </c>
      <c r="H106" s="9">
        <f t="shared" si="7"/>
        <v>322.66374680306905</v>
      </c>
      <c r="I106" s="9">
        <v>-1.9506900000000001E-2</v>
      </c>
      <c r="J106" s="9">
        <v>259.51603999999998</v>
      </c>
      <c r="K106" s="10">
        <f t="shared" si="8"/>
        <v>3.8533263685743666</v>
      </c>
      <c r="M106" s="3">
        <f t="shared" si="6"/>
        <v>0.95286248973281185</v>
      </c>
    </row>
    <row r="107" spans="1:13" x14ac:dyDescent="0.25">
      <c r="A107" s="1">
        <v>2.4564389000000002</v>
      </c>
      <c r="B107" s="1">
        <f t="shared" si="4"/>
        <v>314.12262148337601</v>
      </c>
      <c r="C107" s="1">
        <v>-1.9170800000000002E-2</v>
      </c>
      <c r="D107" s="1">
        <v>260.35869000000002</v>
      </c>
      <c r="E107">
        <f t="shared" si="5"/>
        <v>3.8408550911052743</v>
      </c>
      <c r="G107" s="8">
        <v>2.343375</v>
      </c>
      <c r="H107" s="9">
        <f t="shared" si="7"/>
        <v>299.66432225063937</v>
      </c>
      <c r="I107" s="9">
        <v>-1.92921E-2</v>
      </c>
      <c r="J107" s="9">
        <v>261.29579999999999</v>
      </c>
      <c r="K107" s="10">
        <f t="shared" si="8"/>
        <v>3.8270802668852699</v>
      </c>
      <c r="M107" s="3">
        <f t="shared" si="6"/>
        <v>0.94637227234421684</v>
      </c>
    </row>
    <row r="108" spans="1:13" x14ac:dyDescent="0.25">
      <c r="A108" s="1">
        <v>2.2872927999999999</v>
      </c>
      <c r="B108" s="1">
        <f t="shared" si="4"/>
        <v>292.49268542199485</v>
      </c>
      <c r="C108" s="1">
        <v>-1.91751E-2</v>
      </c>
      <c r="D108" s="1">
        <v>261.75738000000001</v>
      </c>
      <c r="E108">
        <f t="shared" si="5"/>
        <v>3.8203316368768663</v>
      </c>
      <c r="G108" s="8">
        <v>2.1679176</v>
      </c>
      <c r="H108" s="9">
        <f t="shared" si="7"/>
        <v>277.22731457800512</v>
      </c>
      <c r="I108" s="9">
        <v>-1.9170800000000002E-2</v>
      </c>
      <c r="J108" s="9">
        <v>263.73788000000002</v>
      </c>
      <c r="K108" s="10">
        <f t="shared" si="8"/>
        <v>3.7916434302118449</v>
      </c>
      <c r="M108" s="3">
        <f t="shared" si="6"/>
        <v>0.93760934151741859</v>
      </c>
    </row>
    <row r="109" spans="1:13" x14ac:dyDescent="0.25">
      <c r="A109" s="1">
        <v>2.1049019000000002</v>
      </c>
      <c r="B109" s="1">
        <f t="shared" si="4"/>
        <v>269.1690409207161</v>
      </c>
      <c r="C109" s="1">
        <v>-1.8833599999999999E-2</v>
      </c>
      <c r="D109" s="1">
        <v>263.54466000000002</v>
      </c>
      <c r="E109">
        <f t="shared" si="5"/>
        <v>3.7944233057122081</v>
      </c>
      <c r="G109" s="8">
        <v>1.9973851</v>
      </c>
      <c r="H109" s="9">
        <f t="shared" si="7"/>
        <v>255.42008951406646</v>
      </c>
      <c r="I109" s="9">
        <v>-1.8833599999999999E-2</v>
      </c>
      <c r="J109" s="9">
        <v>266.62007</v>
      </c>
      <c r="K109" s="10">
        <f t="shared" si="8"/>
        <v>3.750655380144488</v>
      </c>
      <c r="M109" s="3">
        <f t="shared" si="6"/>
        <v>0.92747368943380737</v>
      </c>
    </row>
    <row r="110" spans="1:13" x14ac:dyDescent="0.25">
      <c r="A110" s="1">
        <v>1.9353121</v>
      </c>
      <c r="B110" s="1">
        <f t="shared" si="4"/>
        <v>247.48236572890022</v>
      </c>
      <c r="C110" s="1">
        <v>-1.8502899999999999E-2</v>
      </c>
      <c r="D110" s="1">
        <v>265.87187999999998</v>
      </c>
      <c r="E110">
        <f t="shared" si="5"/>
        <v>3.7612100986384873</v>
      </c>
      <c r="G110" s="8">
        <v>1.8323773000000001</v>
      </c>
      <c r="H110" s="9">
        <f t="shared" si="7"/>
        <v>234.31934782608695</v>
      </c>
      <c r="I110" s="9">
        <v>-1.8839000000000002E-2</v>
      </c>
      <c r="J110" s="9">
        <v>269.23174</v>
      </c>
      <c r="K110" s="10">
        <f t="shared" si="8"/>
        <v>3.714272321680943</v>
      </c>
      <c r="M110" s="3">
        <f t="shared" si="6"/>
        <v>0.9184767739494607</v>
      </c>
    </row>
    <row r="111" spans="1:13" x14ac:dyDescent="0.25">
      <c r="A111" s="1">
        <v>1.7700357</v>
      </c>
      <c r="B111" s="1">
        <f t="shared" si="4"/>
        <v>226.34727621483376</v>
      </c>
      <c r="C111" s="1">
        <v>-1.8501799999999999E-2</v>
      </c>
      <c r="D111" s="1">
        <v>268.27208999999999</v>
      </c>
      <c r="E111">
        <f t="shared" si="5"/>
        <v>3.7275588377456637</v>
      </c>
      <c r="G111" s="8">
        <v>1.6499983</v>
      </c>
      <c r="H111" s="9">
        <f t="shared" si="7"/>
        <v>210.99722506393863</v>
      </c>
      <c r="I111" s="9">
        <v>-1.8500699999999998E-2</v>
      </c>
      <c r="J111" s="9">
        <v>272.93513999999999</v>
      </c>
      <c r="K111" s="10">
        <f t="shared" si="8"/>
        <v>3.6638741350783928</v>
      </c>
      <c r="M111" s="3">
        <f t="shared" si="6"/>
        <v>0.90601415413200359</v>
      </c>
    </row>
    <row r="112" spans="1:13" x14ac:dyDescent="0.25">
      <c r="A112" s="1">
        <v>1.5883624999999999</v>
      </c>
      <c r="B112" s="1">
        <f t="shared" si="4"/>
        <v>203.11540920716109</v>
      </c>
      <c r="C112" s="1">
        <v>-1.81668E-2</v>
      </c>
      <c r="D112" s="1">
        <v>271.61585000000002</v>
      </c>
      <c r="E112">
        <f t="shared" si="5"/>
        <v>3.6816702707150557</v>
      </c>
      <c r="G112" s="8">
        <v>1.4833742999999999</v>
      </c>
      <c r="H112" s="9">
        <f t="shared" si="7"/>
        <v>189.6898081841432</v>
      </c>
      <c r="I112" s="9">
        <v>-1.8164599999999999E-2</v>
      </c>
      <c r="J112" s="9">
        <v>277.69583999999998</v>
      </c>
      <c r="K112" s="10">
        <f t="shared" si="8"/>
        <v>3.6010622269314516</v>
      </c>
      <c r="M112" s="3">
        <f t="shared" si="6"/>
        <v>0.89048183076851273</v>
      </c>
    </row>
    <row r="113" spans="1:13" x14ac:dyDescent="0.25">
      <c r="A113" s="1">
        <v>1.4256998000000001</v>
      </c>
      <c r="B113" s="1">
        <f t="shared" si="4"/>
        <v>182.31455242966754</v>
      </c>
      <c r="C113" s="1">
        <v>-1.7828500000000001E-2</v>
      </c>
      <c r="D113" s="1">
        <v>275.69065999999998</v>
      </c>
      <c r="E113">
        <f t="shared" si="5"/>
        <v>3.6272538213663097</v>
      </c>
      <c r="G113" s="8">
        <v>1.3066930999999999</v>
      </c>
      <c r="H113" s="9">
        <f t="shared" si="7"/>
        <v>167.09630434782608</v>
      </c>
      <c r="I113" s="9">
        <v>-1.8163599999999998E-2</v>
      </c>
      <c r="J113" s="9">
        <v>284.06993</v>
      </c>
      <c r="K113" s="10">
        <f t="shared" si="8"/>
        <v>3.5202599585250014</v>
      </c>
      <c r="M113" s="3">
        <f t="shared" si="6"/>
        <v>0.87050079534993363</v>
      </c>
    </row>
    <row r="114" spans="1:13" x14ac:dyDescent="0.25">
      <c r="A114" s="1">
        <v>1.2478971999999999</v>
      </c>
      <c r="B114" s="1">
        <f t="shared" si="4"/>
        <v>159.57764705882352</v>
      </c>
      <c r="C114" s="1">
        <v>-1.76685E-2</v>
      </c>
      <c r="D114" s="1">
        <v>280.90219999999999</v>
      </c>
      <c r="E114">
        <f t="shared" si="5"/>
        <v>3.5599578785783805</v>
      </c>
      <c r="G114" s="8">
        <v>1.1431381</v>
      </c>
      <c r="H114" s="9">
        <f t="shared" si="7"/>
        <v>146.18134271099746</v>
      </c>
      <c r="I114" s="9">
        <v>-1.78339E-2</v>
      </c>
      <c r="J114" s="9">
        <v>291.64947999999998</v>
      </c>
      <c r="K114" s="10">
        <f t="shared" si="8"/>
        <v>3.4287734714973608</v>
      </c>
      <c r="M114" s="3">
        <f t="shared" si="6"/>
        <v>0.84787773322962889</v>
      </c>
    </row>
    <row r="115" spans="1:13" x14ac:dyDescent="0.25">
      <c r="A115" s="1">
        <v>1.0763780999999999</v>
      </c>
      <c r="B115" s="1">
        <f t="shared" si="4"/>
        <v>137.64425831202044</v>
      </c>
      <c r="C115" s="1">
        <v>-1.7486000000000002E-2</v>
      </c>
      <c r="D115" s="1">
        <v>287.84199999999998</v>
      </c>
      <c r="E115">
        <f t="shared" si="5"/>
        <v>3.4741281675363571</v>
      </c>
      <c r="G115" s="8">
        <v>0.97141999999999995</v>
      </c>
      <c r="H115" s="9">
        <f t="shared" si="7"/>
        <v>124.22250639386188</v>
      </c>
      <c r="I115" s="9">
        <v>-1.7494599999999999E-2</v>
      </c>
      <c r="J115" s="9">
        <v>302.27226999999999</v>
      </c>
      <c r="K115" s="10">
        <f t="shared" si="8"/>
        <v>3.308275681391482</v>
      </c>
      <c r="M115" s="3">
        <f t="shared" si="6"/>
        <v>0.81808066614909791</v>
      </c>
    </row>
    <row r="116" spans="1:13" x14ac:dyDescent="0.25">
      <c r="A116" s="1">
        <v>0.90766340000000001</v>
      </c>
      <c r="B116" s="1">
        <f t="shared" si="4"/>
        <v>116.06948849104859</v>
      </c>
      <c r="C116" s="1">
        <v>-1.6838499999999999E-2</v>
      </c>
      <c r="D116" s="1">
        <v>300.18979999999999</v>
      </c>
      <c r="E116">
        <f t="shared" si="5"/>
        <v>3.3312257778245633</v>
      </c>
      <c r="G116" s="8">
        <v>0.78538050000000004</v>
      </c>
      <c r="H116" s="9">
        <f t="shared" si="7"/>
        <v>100.43228900255754</v>
      </c>
      <c r="I116" s="9">
        <v>-1.6824499999999999E-2</v>
      </c>
      <c r="J116" s="9">
        <v>321.95594</v>
      </c>
      <c r="K116" s="10">
        <f t="shared" si="8"/>
        <v>3.1060150652912322</v>
      </c>
      <c r="M116" s="3">
        <f t="shared" si="6"/>
        <v>0.76806503399191817</v>
      </c>
    </row>
    <row r="117" spans="1:13" x14ac:dyDescent="0.25">
      <c r="A117" s="1">
        <v>0.72337739999999995</v>
      </c>
      <c r="B117" s="1">
        <f t="shared" ref="B117:B180" si="9">A117*100/0.782</f>
        <v>92.503503836317122</v>
      </c>
      <c r="C117" s="1">
        <v>-1.64873E-2</v>
      </c>
      <c r="D117" s="1">
        <v>315.37898000000001</v>
      </c>
      <c r="E117">
        <f t="shared" ref="E117:E180" si="10">1000/D117</f>
        <v>3.1707883638915946</v>
      </c>
      <c r="G117" s="8">
        <v>0.61015209999999998</v>
      </c>
      <c r="H117" s="9">
        <f t="shared" si="7"/>
        <v>78.024565217391299</v>
      </c>
      <c r="I117" s="9">
        <v>-1.6490600000000001E-2</v>
      </c>
      <c r="J117" s="9">
        <v>350.79178000000002</v>
      </c>
      <c r="K117" s="10">
        <f>1000/J117</f>
        <v>2.8506939358727275</v>
      </c>
      <c r="M117" s="3">
        <f t="shared" si="6"/>
        <v>0.70492843361380919</v>
      </c>
    </row>
    <row r="118" spans="1:13" x14ac:dyDescent="0.25">
      <c r="A118" s="1">
        <v>0.55039000000000005</v>
      </c>
      <c r="B118" s="1">
        <f t="shared" si="9"/>
        <v>70.382352941176464</v>
      </c>
      <c r="C118" s="1">
        <v>-1.5806500000000001E-2</v>
      </c>
      <c r="D118" s="1">
        <v>339.35428000000002</v>
      </c>
      <c r="E118">
        <f t="shared" si="10"/>
        <v>2.9467729123675706</v>
      </c>
      <c r="G118" s="8">
        <v>0.44555250000000002</v>
      </c>
      <c r="H118" s="9">
        <f t="shared" si="7"/>
        <v>56.976023017902811</v>
      </c>
      <c r="I118" s="9">
        <v>-1.5807600000000002E-2</v>
      </c>
      <c r="J118" s="9">
        <v>402.39425</v>
      </c>
      <c r="K118" s="10">
        <f t="shared" si="8"/>
        <v>2.4851249738285275</v>
      </c>
      <c r="M118" s="3">
        <f t="shared" si="6"/>
        <v>0.61452940741573703</v>
      </c>
    </row>
    <row r="119" spans="1:13" x14ac:dyDescent="0.25">
      <c r="A119" s="1">
        <v>0.38484210000000002</v>
      </c>
      <c r="B119" s="1">
        <f t="shared" si="9"/>
        <v>49.21254475703325</v>
      </c>
      <c r="C119" s="1">
        <v>-1.51386E-2</v>
      </c>
      <c r="D119" s="1">
        <v>396.83488999999997</v>
      </c>
      <c r="E119">
        <f t="shared" si="10"/>
        <v>2.5199397159861627</v>
      </c>
      <c r="G119" s="8">
        <v>0.28262470000000001</v>
      </c>
      <c r="H119" s="9">
        <f t="shared" si="7"/>
        <v>36.14126598465473</v>
      </c>
      <c r="I119" s="9">
        <v>-1.4863700000000001E-2</v>
      </c>
      <c r="J119" s="9">
        <v>569.20699000000002</v>
      </c>
      <c r="K119" s="10">
        <f t="shared" si="8"/>
        <v>1.7568301471491063</v>
      </c>
      <c r="M119" s="3">
        <f t="shared" si="6"/>
        <v>0.43443440496048713</v>
      </c>
    </row>
    <row r="120" spans="1:13" x14ac:dyDescent="0.25">
      <c r="A120" s="1">
        <v>0.20719989999999999</v>
      </c>
      <c r="B120" s="1">
        <f t="shared" si="9"/>
        <v>26.496150895140662</v>
      </c>
      <c r="C120" s="1">
        <v>-1.3687899999999999E-2</v>
      </c>
      <c r="D120" s="1">
        <v>634.37557000000004</v>
      </c>
      <c r="E120">
        <f t="shared" si="10"/>
        <v>1.5763532634146047</v>
      </c>
      <c r="G120" s="8">
        <v>0.10419970000000001</v>
      </c>
      <c r="H120" s="9">
        <f t="shared" si="7"/>
        <v>13.324769820971868</v>
      </c>
      <c r="I120" s="9">
        <v>-1.24992E-2</v>
      </c>
      <c r="J120" s="9">
        <v>1105.0974000000001</v>
      </c>
      <c r="K120" s="10">
        <f t="shared" si="8"/>
        <v>0.90489761354971965</v>
      </c>
      <c r="M120" s="3">
        <f t="shared" si="6"/>
        <v>0.22376588706117664</v>
      </c>
    </row>
    <row r="121" spans="1:13" ht="15.75" thickBot="1" x14ac:dyDescent="0.3">
      <c r="A121" s="1">
        <v>3.6303500000000002E-2</v>
      </c>
      <c r="B121" s="1">
        <f t="shared" si="9"/>
        <v>4.6423913043478269</v>
      </c>
      <c r="C121" s="1">
        <v>-1.0526600000000001E-2</v>
      </c>
      <c r="D121" s="1">
        <v>958.52139999999997</v>
      </c>
      <c r="E121">
        <f t="shared" si="10"/>
        <v>1.0432735252441938</v>
      </c>
      <c r="G121" s="11">
        <v>4.3898000000000001E-3</v>
      </c>
      <c r="H121" s="12">
        <f t="shared" si="7"/>
        <v>0.5613554987212277</v>
      </c>
      <c r="I121" s="12">
        <v>-1.09035E-2</v>
      </c>
      <c r="J121" s="12">
        <v>923.04202999999995</v>
      </c>
      <c r="K121" s="13">
        <f t="shared" si="8"/>
        <v>1.083374285784148</v>
      </c>
      <c r="M121" s="3">
        <f t="shared" si="6"/>
        <v>0.26790015184899002</v>
      </c>
    </row>
    <row r="122" spans="1:13" s="3" customFormat="1" x14ac:dyDescent="0.25">
      <c r="A122" s="2">
        <v>2.5073999999999999E-3</v>
      </c>
      <c r="B122" s="2">
        <f t="shared" si="9"/>
        <v>0.32063938618925825</v>
      </c>
      <c r="C122" s="2">
        <v>-9.7856999999999996E-3</v>
      </c>
      <c r="D122" s="2">
        <v>669.98267999999996</v>
      </c>
      <c r="E122" s="3">
        <f t="shared" si="10"/>
        <v>1.4925758976336523</v>
      </c>
      <c r="G122" s="1">
        <v>5.7198800000000001E-2</v>
      </c>
      <c r="H122" s="1">
        <f t="shared" si="7"/>
        <v>7.3144245524296672</v>
      </c>
      <c r="I122" s="1">
        <v>-1.3003900000000001E-2</v>
      </c>
      <c r="J122" s="1">
        <v>497.58055000000002</v>
      </c>
      <c r="K122">
        <f t="shared" si="8"/>
        <v>2.0097248576135058</v>
      </c>
    </row>
    <row r="123" spans="1:13" x14ac:dyDescent="0.25">
      <c r="A123" s="1">
        <v>8.6661100000000005E-2</v>
      </c>
      <c r="B123" s="1">
        <f t="shared" si="9"/>
        <v>11.0819820971867</v>
      </c>
      <c r="C123" s="1">
        <v>-1.2504599999999999E-2</v>
      </c>
      <c r="D123" s="1">
        <v>428.25450999999998</v>
      </c>
      <c r="E123">
        <f t="shared" si="10"/>
        <v>2.3350600557598331</v>
      </c>
      <c r="G123" s="1">
        <v>0.2281792</v>
      </c>
      <c r="H123" s="1">
        <f t="shared" si="7"/>
        <v>29.178925831202047</v>
      </c>
      <c r="I123" s="1">
        <v>-1.4429900000000001E-2</v>
      </c>
      <c r="J123" s="1">
        <v>403.58469000000002</v>
      </c>
      <c r="K123">
        <f t="shared" si="8"/>
        <v>2.4777946854227793</v>
      </c>
    </row>
    <row r="124" spans="1:13" x14ac:dyDescent="0.25">
      <c r="A124" s="1">
        <v>0.26286120000000002</v>
      </c>
      <c r="B124" s="1">
        <f t="shared" si="9"/>
        <v>33.613964194373402</v>
      </c>
      <c r="C124" s="1">
        <v>-1.37974E-2</v>
      </c>
      <c r="D124" s="1">
        <v>363.42941000000002</v>
      </c>
      <c r="E124">
        <f t="shared" si="10"/>
        <v>2.7515659781083759</v>
      </c>
      <c r="G124" s="1">
        <v>0.4059683</v>
      </c>
      <c r="H124" s="1">
        <f t="shared" si="7"/>
        <v>51.914104859335033</v>
      </c>
      <c r="I124" s="1">
        <v>-1.5140799999999999E-2</v>
      </c>
      <c r="J124" s="1">
        <v>362.678</v>
      </c>
      <c r="K124">
        <f t="shared" si="8"/>
        <v>2.7572667765897023</v>
      </c>
    </row>
    <row r="125" spans="1:13" x14ac:dyDescent="0.25">
      <c r="A125" s="1">
        <v>0.43940600000000002</v>
      </c>
      <c r="B125" s="1">
        <f t="shared" si="9"/>
        <v>56.190025575447571</v>
      </c>
      <c r="C125" s="1">
        <v>-1.47843E-2</v>
      </c>
      <c r="D125" s="1">
        <v>336.49464</v>
      </c>
      <c r="E125">
        <f t="shared" si="10"/>
        <v>2.9718155391717382</v>
      </c>
      <c r="G125" s="1">
        <v>0.57899109999999998</v>
      </c>
      <c r="H125" s="1">
        <f t="shared" si="7"/>
        <v>74.039782608695646</v>
      </c>
      <c r="I125" s="1">
        <v>-1.5808699999999998E-2</v>
      </c>
      <c r="J125" s="1">
        <v>337.89118000000002</v>
      </c>
      <c r="K125">
        <f t="shared" si="8"/>
        <v>2.9595327110935536</v>
      </c>
    </row>
    <row r="126" spans="1:13" x14ac:dyDescent="0.25">
      <c r="A126" s="1">
        <v>0.61459229999999998</v>
      </c>
      <c r="B126" s="1">
        <f t="shared" si="9"/>
        <v>78.592365728900248</v>
      </c>
      <c r="C126" s="1">
        <v>-1.5474699999999999E-2</v>
      </c>
      <c r="D126" s="1">
        <v>317.73196000000002</v>
      </c>
      <c r="E126">
        <f t="shared" si="10"/>
        <v>3.1473069312888762</v>
      </c>
      <c r="G126" s="1">
        <v>0.75355159999999999</v>
      </c>
      <c r="H126" s="1">
        <f t="shared" si="7"/>
        <v>96.362097186700765</v>
      </c>
      <c r="I126" s="1">
        <v>-1.64884E-2</v>
      </c>
      <c r="J126" s="1">
        <v>321.37306000000001</v>
      </c>
      <c r="K126">
        <f t="shared" si="8"/>
        <v>3.1116484997217873</v>
      </c>
    </row>
    <row r="127" spans="1:13" x14ac:dyDescent="0.25">
      <c r="A127" s="1">
        <v>0.78819070000000002</v>
      </c>
      <c r="B127" s="1">
        <f t="shared" si="9"/>
        <v>100.79164961636828</v>
      </c>
      <c r="C127" s="1">
        <v>-1.58108E-2</v>
      </c>
      <c r="D127" s="1">
        <v>304.92581999999999</v>
      </c>
      <c r="E127">
        <f t="shared" si="10"/>
        <v>3.2794861386287328</v>
      </c>
      <c r="G127" s="1">
        <v>0.92325939999999995</v>
      </c>
      <c r="H127" s="1">
        <f t="shared" si="7"/>
        <v>118.06386189258311</v>
      </c>
      <c r="I127" s="1">
        <v>-1.68256E-2</v>
      </c>
      <c r="J127" s="1">
        <v>308.48856000000001</v>
      </c>
      <c r="K127">
        <f t="shared" si="8"/>
        <v>3.2416112934625518</v>
      </c>
    </row>
    <row r="128" spans="1:13" x14ac:dyDescent="0.25">
      <c r="A128" s="1">
        <v>0.96351350000000002</v>
      </c>
      <c r="B128" s="1">
        <f t="shared" si="9"/>
        <v>123.21144501278772</v>
      </c>
      <c r="C128" s="1">
        <v>-1.64809E-2</v>
      </c>
      <c r="D128" s="1">
        <v>296.90293000000003</v>
      </c>
      <c r="E128">
        <f t="shared" si="10"/>
        <v>3.3681041813901933</v>
      </c>
      <c r="G128" s="1">
        <v>1.1009587000000001</v>
      </c>
      <c r="H128" s="1">
        <f t="shared" si="7"/>
        <v>140.78755754475702</v>
      </c>
      <c r="I128" s="1">
        <v>-1.7159500000000001E-2</v>
      </c>
      <c r="J128" s="1">
        <v>299.40832999999998</v>
      </c>
      <c r="K128">
        <f t="shared" si="8"/>
        <v>3.3399204357473957</v>
      </c>
    </row>
    <row r="129" spans="1:11" x14ac:dyDescent="0.25">
      <c r="A129" s="1">
        <v>1.1278512999999999</v>
      </c>
      <c r="B129" s="1">
        <f t="shared" si="9"/>
        <v>144.22650895140663</v>
      </c>
      <c r="C129" s="1">
        <v>-1.6823399999999999E-2</v>
      </c>
      <c r="D129" s="1">
        <v>289.9556</v>
      </c>
      <c r="E129">
        <f t="shared" si="10"/>
        <v>3.4488038858363144</v>
      </c>
      <c r="G129" s="1">
        <v>1.2719284</v>
      </c>
      <c r="H129" s="1">
        <f t="shared" si="7"/>
        <v>162.65069053708439</v>
      </c>
      <c r="I129" s="1">
        <v>-1.7498900000000001E-2</v>
      </c>
      <c r="J129" s="1">
        <v>292.68106</v>
      </c>
      <c r="K129">
        <f t="shared" si="8"/>
        <v>3.4166884594445572</v>
      </c>
    </row>
    <row r="130" spans="1:11" x14ac:dyDescent="0.25">
      <c r="A130" s="1">
        <v>1.2962159</v>
      </c>
      <c r="B130" s="1">
        <f t="shared" si="9"/>
        <v>165.75650895140663</v>
      </c>
      <c r="C130" s="1">
        <v>-1.7161699999999998E-2</v>
      </c>
      <c r="D130" s="1">
        <v>284.35654</v>
      </c>
      <c r="E130">
        <f t="shared" si="10"/>
        <v>3.516711801318162</v>
      </c>
      <c r="G130" s="1">
        <v>1.4468604</v>
      </c>
      <c r="H130" s="1">
        <f t="shared" ref="H130:H179" si="11">G130*100/0.782</f>
        <v>185.02051150895139</v>
      </c>
      <c r="I130" s="1">
        <v>-1.7823200000000001E-2</v>
      </c>
      <c r="J130" s="1">
        <v>286.48946000000001</v>
      </c>
      <c r="K130">
        <f t="shared" ref="K130:K179" si="12">1000/J130</f>
        <v>3.490529808670797</v>
      </c>
    </row>
    <row r="131" spans="1:11" x14ac:dyDescent="0.25">
      <c r="A131" s="1">
        <v>1.4668194000000001</v>
      </c>
      <c r="B131" s="1">
        <f t="shared" si="9"/>
        <v>187.57281329923273</v>
      </c>
      <c r="C131" s="1">
        <v>-1.7407599999999999E-2</v>
      </c>
      <c r="D131" s="1">
        <v>279.87063000000001</v>
      </c>
      <c r="E131">
        <f t="shared" si="10"/>
        <v>3.5730794617498804</v>
      </c>
      <c r="G131" s="1">
        <v>1.6163128</v>
      </c>
      <c r="H131" s="1">
        <f t="shared" si="11"/>
        <v>206.68961636828644</v>
      </c>
      <c r="I131" s="1">
        <v>-1.7835E-2</v>
      </c>
      <c r="J131" s="1">
        <v>281.97564</v>
      </c>
      <c r="K131">
        <f t="shared" si="12"/>
        <v>3.5464056398630746</v>
      </c>
    </row>
    <row r="132" spans="1:11" x14ac:dyDescent="0.25">
      <c r="A132" s="1">
        <v>1.6427855</v>
      </c>
      <c r="B132" s="1">
        <f t="shared" si="9"/>
        <v>210.07487212276214</v>
      </c>
      <c r="C132" s="1">
        <v>-1.74967E-2</v>
      </c>
      <c r="D132" s="1">
        <v>275.86133000000001</v>
      </c>
      <c r="E132">
        <f t="shared" si="10"/>
        <v>3.6250097104947621</v>
      </c>
      <c r="G132" s="1">
        <v>1.7870010999999999</v>
      </c>
      <c r="H132" s="1">
        <f t="shared" si="11"/>
        <v>228.51676470588234</v>
      </c>
      <c r="I132" s="1">
        <v>-1.81657E-2</v>
      </c>
      <c r="J132" s="1">
        <v>277.70443</v>
      </c>
      <c r="K132">
        <f t="shared" si="12"/>
        <v>3.6009508382707471</v>
      </c>
    </row>
    <row r="133" spans="1:11" x14ac:dyDescent="0.25">
      <c r="A133" s="1">
        <v>1.8145637999999999</v>
      </c>
      <c r="B133" s="1">
        <f t="shared" si="9"/>
        <v>232.04140664961636</v>
      </c>
      <c r="C133" s="1">
        <v>-1.7831699999999999E-2</v>
      </c>
      <c r="D133" s="1">
        <v>273.16377999999997</v>
      </c>
      <c r="E133">
        <f t="shared" si="10"/>
        <v>3.6608074467266492</v>
      </c>
      <c r="G133" s="1">
        <v>1.9671399000000001</v>
      </c>
      <c r="H133" s="1">
        <f t="shared" si="11"/>
        <v>251.55241687979537</v>
      </c>
      <c r="I133" s="1">
        <v>-1.8499700000000001E-2</v>
      </c>
      <c r="J133" s="1">
        <v>272.96089999999998</v>
      </c>
      <c r="K133">
        <f t="shared" si="12"/>
        <v>3.6635283661506102</v>
      </c>
    </row>
    <row r="134" spans="1:11" x14ac:dyDescent="0.25">
      <c r="A134" s="1">
        <v>1.9970897999999999</v>
      </c>
      <c r="B134" s="1">
        <f t="shared" si="9"/>
        <v>255.38232736572888</v>
      </c>
      <c r="C134" s="1">
        <v>-1.8162500000000002E-2</v>
      </c>
      <c r="D134" s="1">
        <v>270.23111999999998</v>
      </c>
      <c r="E134">
        <f t="shared" si="10"/>
        <v>3.7005360448493132</v>
      </c>
      <c r="G134" s="1">
        <v>2.1308699999999998</v>
      </c>
      <c r="H134" s="1">
        <f t="shared" si="11"/>
        <v>272.48976982097184</v>
      </c>
      <c r="I134" s="1">
        <v>-1.8604900000000001E-2</v>
      </c>
      <c r="J134" s="1">
        <v>270.60467</v>
      </c>
      <c r="K134">
        <f t="shared" si="12"/>
        <v>3.6954277248799881</v>
      </c>
    </row>
    <row r="135" spans="1:11" x14ac:dyDescent="0.25">
      <c r="A135" s="1">
        <v>2.1579622999999999</v>
      </c>
      <c r="B135" s="1">
        <f t="shared" si="9"/>
        <v>275.95425831202044</v>
      </c>
      <c r="C135" s="1">
        <v>-1.8504E-2</v>
      </c>
      <c r="D135" s="1">
        <v>267.72570999999999</v>
      </c>
      <c r="E135">
        <f t="shared" si="10"/>
        <v>3.7351661146028898</v>
      </c>
      <c r="G135" s="1">
        <v>2.3151636999999998</v>
      </c>
      <c r="H135" s="1">
        <f t="shared" si="11"/>
        <v>296.05673913043478</v>
      </c>
      <c r="I135" s="1">
        <v>-1.88358E-2</v>
      </c>
      <c r="J135" s="1">
        <v>268.82384000000002</v>
      </c>
      <c r="K135">
        <f t="shared" si="12"/>
        <v>3.7199081748106861</v>
      </c>
    </row>
    <row r="136" spans="1:11" x14ac:dyDescent="0.25">
      <c r="A136" s="1">
        <v>2.3452905999999998</v>
      </c>
      <c r="B136" s="1">
        <f t="shared" si="9"/>
        <v>299.90928388746801</v>
      </c>
      <c r="C136" s="1">
        <v>-1.8501799999999999E-2</v>
      </c>
      <c r="D136" s="1">
        <v>265.90086000000002</v>
      </c>
      <c r="E136">
        <f t="shared" si="10"/>
        <v>3.7608001719136972</v>
      </c>
      <c r="G136" s="1">
        <v>2.486335</v>
      </c>
      <c r="H136" s="1">
        <f t="shared" si="11"/>
        <v>317.945652173913</v>
      </c>
      <c r="I136" s="1">
        <v>-1.9178299999999999E-2</v>
      </c>
      <c r="J136" s="1">
        <v>266.36887999999999</v>
      </c>
      <c r="K136">
        <f t="shared" si="12"/>
        <v>3.754192306548723</v>
      </c>
    </row>
    <row r="137" spans="1:11" x14ac:dyDescent="0.25">
      <c r="A137" s="1">
        <v>2.5168574000000001</v>
      </c>
      <c r="B137" s="1">
        <f t="shared" si="9"/>
        <v>321.84877237851663</v>
      </c>
      <c r="C137" s="1">
        <v>-1.8834699999999999E-2</v>
      </c>
      <c r="D137" s="1">
        <v>263.96222999999998</v>
      </c>
      <c r="E137">
        <f t="shared" si="10"/>
        <v>3.7884207903532263</v>
      </c>
      <c r="G137" s="1">
        <v>2.6550090000000002</v>
      </c>
      <c r="H137" s="1">
        <f t="shared" si="11"/>
        <v>339.51521739130436</v>
      </c>
      <c r="I137" s="1">
        <v>-1.91729E-2</v>
      </c>
      <c r="J137" s="1">
        <v>264.33900999999997</v>
      </c>
      <c r="K137">
        <f t="shared" si="12"/>
        <v>3.7830209018335967</v>
      </c>
    </row>
    <row r="138" spans="1:11" x14ac:dyDescent="0.25">
      <c r="A138" s="1">
        <v>2.6942590000000002</v>
      </c>
      <c r="B138" s="1">
        <f t="shared" si="9"/>
        <v>344.53439897698212</v>
      </c>
      <c r="C138" s="1">
        <v>-1.9169700000000001E-2</v>
      </c>
      <c r="D138" s="1">
        <v>262.60647999999998</v>
      </c>
      <c r="E138">
        <f t="shared" si="10"/>
        <v>3.8079791481154621</v>
      </c>
      <c r="G138" s="1">
        <v>2.8349118</v>
      </c>
      <c r="H138" s="1">
        <f t="shared" si="11"/>
        <v>362.52069053708436</v>
      </c>
      <c r="I138" s="1">
        <v>-1.9504799999999999E-2</v>
      </c>
      <c r="J138" s="1">
        <v>262.55281000000002</v>
      </c>
      <c r="K138">
        <f t="shared" si="12"/>
        <v>3.8087575600504899</v>
      </c>
    </row>
    <row r="139" spans="1:11" x14ac:dyDescent="0.25">
      <c r="A139" s="1">
        <v>2.8630800999999999</v>
      </c>
      <c r="B139" s="1">
        <f t="shared" si="9"/>
        <v>366.12277493606132</v>
      </c>
      <c r="C139" s="1">
        <v>-1.9170800000000002E-2</v>
      </c>
      <c r="D139" s="1">
        <v>260.93189999999998</v>
      </c>
      <c r="E139">
        <f t="shared" si="10"/>
        <v>3.8324175771532727</v>
      </c>
      <c r="G139" s="1">
        <v>3.0025472999999998</v>
      </c>
      <c r="H139" s="1">
        <f t="shared" si="11"/>
        <v>383.95745524296672</v>
      </c>
      <c r="I139" s="1">
        <v>-1.9833300000000002E-2</v>
      </c>
      <c r="J139" s="1">
        <v>260.99738000000002</v>
      </c>
      <c r="K139">
        <f t="shared" si="12"/>
        <v>3.8314560858810149</v>
      </c>
    </row>
    <row r="140" spans="1:11" x14ac:dyDescent="0.25">
      <c r="A140" s="1">
        <v>3.0329609</v>
      </c>
      <c r="B140" s="1">
        <f t="shared" si="9"/>
        <v>387.84666240409206</v>
      </c>
      <c r="C140" s="1">
        <v>-1.9503699999999999E-2</v>
      </c>
      <c r="D140" s="1">
        <v>259.35824000000002</v>
      </c>
      <c r="E140">
        <f t="shared" si="10"/>
        <v>3.8556708281178955</v>
      </c>
      <c r="G140" s="1">
        <v>3.1720253999999999</v>
      </c>
      <c r="H140" s="1">
        <f t="shared" si="11"/>
        <v>405.62984654731457</v>
      </c>
      <c r="I140" s="1">
        <v>-1.9843E-2</v>
      </c>
      <c r="J140" s="1">
        <v>259.56326999999999</v>
      </c>
      <c r="K140">
        <f t="shared" si="12"/>
        <v>3.8526252192769803</v>
      </c>
    </row>
    <row r="141" spans="1:11" x14ac:dyDescent="0.25">
      <c r="A141" s="1">
        <v>3.2095079000000002</v>
      </c>
      <c r="B141" s="1">
        <f t="shared" si="9"/>
        <v>410.42300511508955</v>
      </c>
      <c r="C141" s="1">
        <v>-1.9549899999999999E-2</v>
      </c>
      <c r="D141" s="1">
        <v>258.31914999999998</v>
      </c>
      <c r="E141">
        <f t="shared" si="10"/>
        <v>3.8711802822206565</v>
      </c>
      <c r="G141" s="1">
        <v>3.3447990999999999</v>
      </c>
      <c r="H141" s="1">
        <f t="shared" si="11"/>
        <v>427.72367007672636</v>
      </c>
      <c r="I141" s="1">
        <v>-2.0177E-2</v>
      </c>
      <c r="J141" s="1">
        <v>258.02395999999999</v>
      </c>
      <c r="K141">
        <f t="shared" si="12"/>
        <v>3.8756090713436073</v>
      </c>
    </row>
    <row r="142" spans="1:11" x14ac:dyDescent="0.25">
      <c r="A142" s="1">
        <v>3.3777932000000002</v>
      </c>
      <c r="B142" s="1">
        <f t="shared" si="9"/>
        <v>431.9428644501279</v>
      </c>
      <c r="C142" s="1">
        <v>-1.98494E-2</v>
      </c>
      <c r="D142" s="1">
        <v>257.16091</v>
      </c>
      <c r="E142">
        <f t="shared" si="10"/>
        <v>3.8886158864502383</v>
      </c>
      <c r="G142" s="1">
        <v>3.529725</v>
      </c>
      <c r="H142" s="1">
        <f t="shared" si="11"/>
        <v>451.37148337595909</v>
      </c>
      <c r="I142" s="1">
        <v>-2.0183400000000001E-2</v>
      </c>
      <c r="J142" s="1">
        <v>256.63600000000002</v>
      </c>
      <c r="K142">
        <f t="shared" si="12"/>
        <v>3.8965694602471981</v>
      </c>
    </row>
    <row r="143" spans="1:11" x14ac:dyDescent="0.25">
      <c r="A143" s="1">
        <v>3.5457784999999999</v>
      </c>
      <c r="B143" s="1">
        <f t="shared" si="9"/>
        <v>453.42436061381073</v>
      </c>
      <c r="C143" s="1">
        <v>-2.0186599999999999E-2</v>
      </c>
      <c r="D143" s="1">
        <v>256.10894000000002</v>
      </c>
      <c r="E143">
        <f t="shared" si="10"/>
        <v>3.9045884146020047</v>
      </c>
      <c r="G143" s="1">
        <v>3.6934273000000002</v>
      </c>
      <c r="H143" s="1">
        <f t="shared" si="11"/>
        <v>472.30528132992328</v>
      </c>
      <c r="I143" s="1">
        <v>-2.05141E-2</v>
      </c>
      <c r="J143" s="1">
        <v>253.47042999999999</v>
      </c>
      <c r="K143">
        <f t="shared" si="12"/>
        <v>3.9452333749542303</v>
      </c>
    </row>
    <row r="144" spans="1:11" x14ac:dyDescent="0.25">
      <c r="A144" s="1">
        <v>3.7348347</v>
      </c>
      <c r="B144" s="1">
        <f t="shared" si="9"/>
        <v>477.60034526854218</v>
      </c>
      <c r="C144" s="1">
        <v>-2.01823E-2</v>
      </c>
      <c r="D144" s="1">
        <v>255.03442999999999</v>
      </c>
      <c r="E144">
        <f t="shared" si="10"/>
        <v>3.921039210274472</v>
      </c>
      <c r="G144" s="1">
        <v>3.8659108999999998</v>
      </c>
      <c r="H144" s="1">
        <f t="shared" si="11"/>
        <v>494.36200767263426</v>
      </c>
      <c r="I144" s="1">
        <v>-2.0513099999999999E-2</v>
      </c>
      <c r="J144" s="1">
        <v>254.85516999999999</v>
      </c>
      <c r="K144">
        <f t="shared" si="12"/>
        <v>3.9237971903807174</v>
      </c>
    </row>
    <row r="145" spans="1:11" x14ac:dyDescent="0.25">
      <c r="A145" s="1">
        <v>3.8942426999999999</v>
      </c>
      <c r="B145" s="1">
        <f t="shared" si="9"/>
        <v>497.98499999999996</v>
      </c>
      <c r="C145" s="1">
        <v>-2.05206E-2</v>
      </c>
      <c r="D145" s="1">
        <v>251.37934000000001</v>
      </c>
      <c r="E145">
        <f t="shared" si="10"/>
        <v>3.9780516569102295</v>
      </c>
      <c r="G145" s="1">
        <v>4.0347042000000002</v>
      </c>
      <c r="H145" s="1">
        <f t="shared" si="11"/>
        <v>515.94682864450124</v>
      </c>
      <c r="I145" s="1">
        <v>-2.0853500000000001E-2</v>
      </c>
      <c r="J145" s="1">
        <v>253.31800000000001</v>
      </c>
      <c r="K145">
        <f t="shared" si="12"/>
        <v>3.9476073551820239</v>
      </c>
    </row>
    <row r="146" spans="1:11" x14ac:dyDescent="0.25">
      <c r="A146" s="1">
        <v>4.0668272999999999</v>
      </c>
      <c r="B146" s="1">
        <f t="shared" si="9"/>
        <v>520.05464194373394</v>
      </c>
      <c r="C146" s="1">
        <v>-2.0518399999999999E-2</v>
      </c>
      <c r="D146" s="1">
        <v>250.37996999999999</v>
      </c>
      <c r="E146">
        <f t="shared" si="10"/>
        <v>3.9939297061182653</v>
      </c>
      <c r="G146" s="1">
        <v>4.2081071999999997</v>
      </c>
      <c r="H146" s="1">
        <f t="shared" si="11"/>
        <v>538.12112531969296</v>
      </c>
      <c r="I146" s="1">
        <v>-2.0882499999999998E-2</v>
      </c>
      <c r="J146" s="1">
        <v>252.39054999999999</v>
      </c>
      <c r="K146">
        <f t="shared" si="12"/>
        <v>3.9621134784959264</v>
      </c>
    </row>
    <row r="147" spans="1:11" x14ac:dyDescent="0.25">
      <c r="A147" s="1">
        <v>4.2334180999999997</v>
      </c>
      <c r="B147" s="1">
        <f t="shared" si="9"/>
        <v>541.3578132992327</v>
      </c>
      <c r="C147" s="1">
        <v>-2.0855599999999998E-2</v>
      </c>
      <c r="D147" s="1">
        <v>249.68009000000001</v>
      </c>
      <c r="E147">
        <f t="shared" si="10"/>
        <v>4.0051251183063892</v>
      </c>
      <c r="G147" s="1">
        <v>4.3899759999999999</v>
      </c>
      <c r="H147" s="1">
        <f t="shared" si="11"/>
        <v>561.37800511508942</v>
      </c>
      <c r="I147" s="1">
        <v>-2.1187399999999999E-2</v>
      </c>
      <c r="J147" s="1">
        <v>251.44910999999999</v>
      </c>
      <c r="K147">
        <f t="shared" si="12"/>
        <v>3.9769478603443855</v>
      </c>
    </row>
    <row r="148" spans="1:11" x14ac:dyDescent="0.25">
      <c r="A148" s="1">
        <v>4.4161438999999998</v>
      </c>
      <c r="B148" s="1">
        <f t="shared" si="9"/>
        <v>564.724283887468</v>
      </c>
      <c r="C148" s="1">
        <v>-2.1160600000000002E-2</v>
      </c>
      <c r="D148" s="1">
        <v>248.79343</v>
      </c>
      <c r="E148">
        <f t="shared" si="10"/>
        <v>4.0193987437690781</v>
      </c>
      <c r="G148" s="1">
        <v>4.5602584999999998</v>
      </c>
      <c r="H148" s="1">
        <f t="shared" si="11"/>
        <v>583.1532608695652</v>
      </c>
      <c r="I148" s="1">
        <v>-2.1503100000000001E-2</v>
      </c>
      <c r="J148" s="1">
        <v>250.67087000000001</v>
      </c>
      <c r="K148">
        <f t="shared" si="12"/>
        <v>3.9892948071708529</v>
      </c>
    </row>
    <row r="149" spans="1:11" x14ac:dyDescent="0.25">
      <c r="A149" s="1">
        <v>4.5882034000000003</v>
      </c>
      <c r="B149" s="1">
        <f t="shared" si="9"/>
        <v>586.72677749360616</v>
      </c>
      <c r="C149" s="1">
        <v>-2.1188499999999999E-2</v>
      </c>
      <c r="D149" s="1">
        <v>248.15795</v>
      </c>
      <c r="E149">
        <f t="shared" si="10"/>
        <v>4.0296915734515055</v>
      </c>
      <c r="G149" s="1">
        <v>4.7286190000000001</v>
      </c>
      <c r="H149" s="1">
        <f t="shared" si="11"/>
        <v>604.68273657289001</v>
      </c>
      <c r="I149" s="1">
        <v>-2.1517100000000001E-2</v>
      </c>
      <c r="J149" s="1">
        <v>249.95167000000001</v>
      </c>
      <c r="K149">
        <f t="shared" si="12"/>
        <v>4.0007734295193949</v>
      </c>
    </row>
    <row r="150" spans="1:11" x14ac:dyDescent="0.25">
      <c r="A150" s="1">
        <v>4.7569355</v>
      </c>
      <c r="B150" s="1">
        <f t="shared" si="9"/>
        <v>608.30377237851667</v>
      </c>
      <c r="C150" s="1">
        <v>-2.1523500000000001E-2</v>
      </c>
      <c r="D150" s="1">
        <v>247.49778000000001</v>
      </c>
      <c r="E150">
        <f t="shared" si="10"/>
        <v>4.0404402819289933</v>
      </c>
      <c r="G150" s="1">
        <v>4.8994887</v>
      </c>
      <c r="H150" s="1">
        <f t="shared" si="11"/>
        <v>626.53308184143225</v>
      </c>
      <c r="I150" s="1">
        <v>-2.18596E-2</v>
      </c>
      <c r="J150" s="1">
        <v>249.53516999999999</v>
      </c>
      <c r="K150">
        <f t="shared" si="12"/>
        <v>4.0074511340425483</v>
      </c>
    </row>
    <row r="151" spans="1:11" x14ac:dyDescent="0.25">
      <c r="A151" s="1">
        <v>4.9270566999999996</v>
      </c>
      <c r="B151" s="1">
        <f t="shared" si="9"/>
        <v>630.05840153452675</v>
      </c>
      <c r="C151" s="1">
        <v>-2.1519199999999999E-2</v>
      </c>
      <c r="D151" s="1">
        <v>247.17574999999999</v>
      </c>
      <c r="E151">
        <f t="shared" si="10"/>
        <v>4.0457043217224991</v>
      </c>
      <c r="G151" s="1">
        <v>4.98637</v>
      </c>
      <c r="H151" s="1">
        <f t="shared" si="11"/>
        <v>637.64322250639384</v>
      </c>
      <c r="I151" s="1">
        <v>-2.1558999999999998E-2</v>
      </c>
      <c r="J151" s="1">
        <v>251.58329000000001</v>
      </c>
      <c r="K151">
        <f t="shared" si="12"/>
        <v>3.9748267859920268</v>
      </c>
    </row>
    <row r="152" spans="1:11" x14ac:dyDescent="0.25">
      <c r="A152" s="1">
        <v>4.9687273000000003</v>
      </c>
      <c r="B152" s="1">
        <f t="shared" si="9"/>
        <v>635.38712276214835</v>
      </c>
      <c r="C152" s="1">
        <v>-2.15214E-2</v>
      </c>
      <c r="D152" s="1">
        <v>247.87564</v>
      </c>
      <c r="E152">
        <f t="shared" si="10"/>
        <v>4.0342810612612032</v>
      </c>
      <c r="G152" s="1">
        <v>4.7967674999999996</v>
      </c>
      <c r="H152" s="1">
        <f t="shared" si="11"/>
        <v>613.39737851662403</v>
      </c>
      <c r="I152" s="1">
        <v>-2.1526699999999999E-2</v>
      </c>
      <c r="J152" s="1">
        <v>252.50433000000001</v>
      </c>
      <c r="K152">
        <f t="shared" si="12"/>
        <v>3.9603281258582772</v>
      </c>
    </row>
    <row r="153" spans="1:11" x14ac:dyDescent="0.25">
      <c r="A153" s="1">
        <v>4.7711227000000003</v>
      </c>
      <c r="B153" s="1">
        <f t="shared" si="9"/>
        <v>610.11799232736576</v>
      </c>
      <c r="C153" s="1">
        <v>-2.1520299999999999E-2</v>
      </c>
      <c r="D153" s="1">
        <v>248.65387999999999</v>
      </c>
      <c r="E153">
        <f t="shared" si="10"/>
        <v>4.0216545183208083</v>
      </c>
      <c r="G153" s="1">
        <v>4.6243214000000004</v>
      </c>
      <c r="H153" s="1">
        <f t="shared" si="11"/>
        <v>591.34544757033257</v>
      </c>
      <c r="I153" s="1">
        <v>-2.1526699999999999E-2</v>
      </c>
      <c r="J153" s="1">
        <v>253.22891000000001</v>
      </c>
      <c r="K153">
        <f t="shared" si="12"/>
        <v>3.9489961868887717</v>
      </c>
    </row>
    <row r="154" spans="1:11" x14ac:dyDescent="0.25">
      <c r="A154" s="1">
        <v>4.6030445999999996</v>
      </c>
      <c r="B154" s="1">
        <f t="shared" si="9"/>
        <v>588.62462915601009</v>
      </c>
      <c r="C154" s="1">
        <v>-2.11831E-2</v>
      </c>
      <c r="D154" s="1">
        <v>249.17234999999999</v>
      </c>
      <c r="E154">
        <f t="shared" si="10"/>
        <v>4.0132863859091907</v>
      </c>
      <c r="G154" s="1">
        <v>4.4505457000000002</v>
      </c>
      <c r="H154" s="1">
        <f t="shared" si="11"/>
        <v>569.12349104859334</v>
      </c>
      <c r="I154" s="1">
        <v>-2.1186300000000002E-2</v>
      </c>
      <c r="J154" s="1">
        <v>253.93522999999999</v>
      </c>
      <c r="K154">
        <f t="shared" si="12"/>
        <v>3.9380120670928567</v>
      </c>
    </row>
    <row r="155" spans="1:11" x14ac:dyDescent="0.25">
      <c r="A155" s="1">
        <v>4.4272739999999997</v>
      </c>
      <c r="B155" s="1">
        <f t="shared" si="9"/>
        <v>566.14757033248077</v>
      </c>
      <c r="C155" s="1">
        <v>-2.1185300000000001E-2</v>
      </c>
      <c r="D155" s="1">
        <v>249.65969000000001</v>
      </c>
      <c r="E155">
        <f t="shared" si="10"/>
        <v>4.0054523820004739</v>
      </c>
      <c r="G155" s="1">
        <v>4.2787233999999996</v>
      </c>
      <c r="H155" s="1">
        <f t="shared" si="11"/>
        <v>547.15132992327358</v>
      </c>
      <c r="I155" s="1">
        <v>-2.1186300000000002E-2</v>
      </c>
      <c r="J155" s="1">
        <v>254.35602</v>
      </c>
      <c r="K155">
        <f t="shared" si="12"/>
        <v>3.9314972769270411</v>
      </c>
    </row>
    <row r="156" spans="1:11" x14ac:dyDescent="0.25">
      <c r="A156" s="1">
        <v>4.2546087000000004</v>
      </c>
      <c r="B156" s="1">
        <f t="shared" si="9"/>
        <v>544.06760869565221</v>
      </c>
      <c r="C156" s="1">
        <v>-2.0847000000000001E-2</v>
      </c>
      <c r="D156" s="1">
        <v>250.10409000000001</v>
      </c>
      <c r="E156">
        <f t="shared" si="10"/>
        <v>3.9983352531340048</v>
      </c>
      <c r="G156" s="1">
        <v>4.1019809</v>
      </c>
      <c r="H156" s="1">
        <f t="shared" si="11"/>
        <v>524.54998721227616</v>
      </c>
      <c r="I156" s="1">
        <v>-2.0964099999999999E-2</v>
      </c>
      <c r="J156" s="1">
        <v>254.78002000000001</v>
      </c>
      <c r="K156">
        <f t="shared" si="12"/>
        <v>3.9249545549136857</v>
      </c>
    </row>
    <row r="157" spans="1:11" x14ac:dyDescent="0.25">
      <c r="A157" s="1">
        <v>4.0779573999999998</v>
      </c>
      <c r="B157" s="1">
        <f t="shared" si="9"/>
        <v>521.4779283887467</v>
      </c>
      <c r="C157" s="1">
        <v>-2.0845900000000001E-2</v>
      </c>
      <c r="D157" s="1">
        <v>250.44329999999999</v>
      </c>
      <c r="E157">
        <f t="shared" si="10"/>
        <v>3.9929197546909823</v>
      </c>
      <c r="G157" s="1">
        <v>3.9284555000000001</v>
      </c>
      <c r="H157" s="1">
        <f t="shared" si="11"/>
        <v>502.36003836317133</v>
      </c>
      <c r="I157" s="1">
        <v>-2.08524E-2</v>
      </c>
      <c r="J157" s="1">
        <v>255.38114999999999</v>
      </c>
      <c r="K157">
        <f t="shared" si="12"/>
        <v>3.915715784034961</v>
      </c>
    </row>
    <row r="158" spans="1:11" x14ac:dyDescent="0.25">
      <c r="A158" s="1">
        <v>3.9068353</v>
      </c>
      <c r="B158" s="1">
        <f t="shared" si="9"/>
        <v>499.59530690537088</v>
      </c>
      <c r="C158" s="1">
        <v>-2.0828800000000001E-2</v>
      </c>
      <c r="D158" s="1">
        <v>250.99933999999999</v>
      </c>
      <c r="E158">
        <f t="shared" si="10"/>
        <v>3.9840742210716571</v>
      </c>
      <c r="G158" s="1">
        <v>3.7557987000000002</v>
      </c>
      <c r="H158" s="1">
        <f t="shared" si="11"/>
        <v>480.28116368286447</v>
      </c>
      <c r="I158" s="1">
        <v>-2.08513E-2</v>
      </c>
      <c r="J158" s="1">
        <v>255.95007000000001</v>
      </c>
      <c r="K158">
        <f t="shared" si="12"/>
        <v>3.9070120199615492</v>
      </c>
    </row>
    <row r="159" spans="1:11" x14ac:dyDescent="0.25">
      <c r="A159" s="1">
        <v>3.7319567999999999</v>
      </c>
      <c r="B159" s="1">
        <f t="shared" si="9"/>
        <v>477.23232736572885</v>
      </c>
      <c r="C159" s="1">
        <v>-2.0517400000000002E-2</v>
      </c>
      <c r="D159" s="1">
        <v>251.37074999999999</v>
      </c>
      <c r="E159">
        <f t="shared" si="10"/>
        <v>3.9781875974034371</v>
      </c>
      <c r="G159" s="1">
        <v>3.5836478999999999</v>
      </c>
      <c r="H159" s="1">
        <f t="shared" si="11"/>
        <v>458.26699488491045</v>
      </c>
      <c r="I159" s="1">
        <v>-2.0515200000000001E-2</v>
      </c>
      <c r="J159" s="1">
        <v>256.46962000000002</v>
      </c>
      <c r="K159">
        <f t="shared" si="12"/>
        <v>3.8990972887938926</v>
      </c>
    </row>
    <row r="160" spans="1:11" x14ac:dyDescent="0.25">
      <c r="A160" s="1">
        <v>3.5588350000000002</v>
      </c>
      <c r="B160" s="1">
        <f t="shared" si="9"/>
        <v>455.09398976982101</v>
      </c>
      <c r="C160" s="1">
        <v>-2.0513099999999999E-2</v>
      </c>
      <c r="D160" s="1">
        <v>251.95043999999999</v>
      </c>
      <c r="E160">
        <f t="shared" si="10"/>
        <v>3.9690345450478279</v>
      </c>
      <c r="G160" s="1">
        <v>3.4101311000000001</v>
      </c>
      <c r="H160" s="1">
        <f t="shared" si="11"/>
        <v>436.0781457800511</v>
      </c>
      <c r="I160" s="1">
        <v>-2.0517400000000002E-2</v>
      </c>
      <c r="J160" s="1">
        <v>257.01706999999999</v>
      </c>
      <c r="K160">
        <f t="shared" si="12"/>
        <v>3.8907921563342081</v>
      </c>
    </row>
    <row r="161" spans="1:11" x14ac:dyDescent="0.25">
      <c r="A161" s="1">
        <v>3.3894858999999999</v>
      </c>
      <c r="B161" s="1">
        <f t="shared" si="9"/>
        <v>433.43809462915596</v>
      </c>
      <c r="C161" s="1">
        <v>-2.01748E-2</v>
      </c>
      <c r="D161" s="1">
        <v>252.47319999999999</v>
      </c>
      <c r="E161">
        <f t="shared" si="10"/>
        <v>3.9608164351701487</v>
      </c>
      <c r="G161" s="1">
        <v>3.2331661999999999</v>
      </c>
      <c r="H161" s="1">
        <f t="shared" si="11"/>
        <v>413.44836317135548</v>
      </c>
      <c r="I161" s="1">
        <v>-2.0180199999999999E-2</v>
      </c>
      <c r="J161" s="1">
        <v>257.8082</v>
      </c>
      <c r="K161">
        <f t="shared" si="12"/>
        <v>3.8788525733471628</v>
      </c>
    </row>
    <row r="162" spans="1:11" x14ac:dyDescent="0.25">
      <c r="A162" s="1">
        <v>3.214048</v>
      </c>
      <c r="B162" s="1">
        <f t="shared" si="9"/>
        <v>411.00358056265986</v>
      </c>
      <c r="C162" s="1">
        <v>-2.0178000000000001E-2</v>
      </c>
      <c r="D162" s="1">
        <v>253.27399</v>
      </c>
      <c r="E162">
        <f t="shared" si="10"/>
        <v>3.9482933087602086</v>
      </c>
      <c r="G162" s="1">
        <v>3.0611969999999999</v>
      </c>
      <c r="H162" s="1">
        <f t="shared" si="11"/>
        <v>391.45741687979535</v>
      </c>
      <c r="I162" s="1">
        <v>-2.0181299999999999E-2</v>
      </c>
      <c r="J162" s="1">
        <v>258.61757</v>
      </c>
      <c r="K162">
        <f t="shared" si="12"/>
        <v>3.8667133095404154</v>
      </c>
    </row>
    <row r="163" spans="1:11" x14ac:dyDescent="0.25">
      <c r="A163" s="1">
        <v>3.0423922999999999</v>
      </c>
      <c r="B163" s="1">
        <f t="shared" si="9"/>
        <v>389.05272378516628</v>
      </c>
      <c r="C163" s="1">
        <v>-1.9843E-2</v>
      </c>
      <c r="D163" s="1">
        <v>254.16387</v>
      </c>
      <c r="E163">
        <f t="shared" si="10"/>
        <v>3.9344695215728342</v>
      </c>
      <c r="G163" s="1">
        <v>2.8908908000000002</v>
      </c>
      <c r="H163" s="1">
        <f t="shared" si="11"/>
        <v>369.67913043478262</v>
      </c>
      <c r="I163" s="1">
        <v>-1.9843E-2</v>
      </c>
      <c r="J163" s="1">
        <v>259.84987999999998</v>
      </c>
      <c r="K163">
        <f t="shared" si="12"/>
        <v>3.848375839157594</v>
      </c>
    </row>
    <row r="164" spans="1:11" x14ac:dyDescent="0.25">
      <c r="A164" s="1">
        <v>2.8705699</v>
      </c>
      <c r="B164" s="1">
        <f t="shared" si="9"/>
        <v>367.08054987212273</v>
      </c>
      <c r="C164" s="1">
        <v>-1.98452E-2</v>
      </c>
      <c r="D164" s="1">
        <v>255.03765000000001</v>
      </c>
      <c r="E164">
        <f t="shared" si="10"/>
        <v>3.9209897048533811</v>
      </c>
      <c r="G164" s="1">
        <v>2.7233239</v>
      </c>
      <c r="H164" s="1">
        <f t="shared" si="11"/>
        <v>348.25113810741686</v>
      </c>
      <c r="I164" s="1">
        <v>-1.9843E-2</v>
      </c>
      <c r="J164" s="1">
        <v>261.48687000000001</v>
      </c>
      <c r="K164">
        <f t="shared" si="12"/>
        <v>3.8242837967351857</v>
      </c>
    </row>
    <row r="165" spans="1:11" x14ac:dyDescent="0.25">
      <c r="A165" s="1">
        <v>2.6961414000000001</v>
      </c>
      <c r="B165" s="1">
        <f t="shared" si="9"/>
        <v>344.77511508951409</v>
      </c>
      <c r="C165" s="1">
        <v>-1.95123E-2</v>
      </c>
      <c r="D165" s="1">
        <v>255.84165999999999</v>
      </c>
      <c r="E165">
        <f t="shared" si="10"/>
        <v>3.9086675719661921</v>
      </c>
      <c r="G165" s="1">
        <v>2.5495817999999999</v>
      </c>
      <c r="H165" s="1">
        <f t="shared" si="11"/>
        <v>326.03347826086957</v>
      </c>
      <c r="I165" s="1">
        <v>-1.9504799999999999E-2</v>
      </c>
      <c r="J165" s="1">
        <v>263.06590999999997</v>
      </c>
      <c r="K165">
        <f t="shared" si="12"/>
        <v>3.8013287240448603</v>
      </c>
    </row>
    <row r="166" spans="1:11" x14ac:dyDescent="0.25">
      <c r="A166" s="1">
        <v>2.533058</v>
      </c>
      <c r="B166" s="1">
        <f t="shared" si="9"/>
        <v>323.92046035805629</v>
      </c>
      <c r="C166" s="1">
        <v>-1.9506900000000001E-2</v>
      </c>
      <c r="D166" s="1">
        <v>257.20170000000002</v>
      </c>
      <c r="E166">
        <f t="shared" si="10"/>
        <v>3.8879991850753703</v>
      </c>
      <c r="G166" s="1">
        <v>2.3794884000000001</v>
      </c>
      <c r="H166" s="1">
        <f t="shared" si="11"/>
        <v>304.2824040920716</v>
      </c>
      <c r="I166" s="1">
        <v>-1.9506900000000001E-2</v>
      </c>
      <c r="J166" s="1">
        <v>265.00024999999999</v>
      </c>
      <c r="K166">
        <f t="shared" si="12"/>
        <v>3.7735813456779757</v>
      </c>
    </row>
    <row r="167" spans="1:11" x14ac:dyDescent="0.25">
      <c r="A167" s="1">
        <v>2.3610918000000001</v>
      </c>
      <c r="B167" s="1">
        <f t="shared" si="9"/>
        <v>301.92989769820974</v>
      </c>
      <c r="C167" s="1">
        <v>-1.9170800000000002E-2</v>
      </c>
      <c r="D167" s="1">
        <v>258.41361999999998</v>
      </c>
      <c r="E167">
        <f t="shared" si="10"/>
        <v>3.8697650688845275</v>
      </c>
      <c r="G167" s="1">
        <v>2.2108072000000001</v>
      </c>
      <c r="H167" s="1">
        <f t="shared" si="11"/>
        <v>282.71191815856776</v>
      </c>
      <c r="I167" s="1">
        <v>-1.9178299999999999E-2</v>
      </c>
      <c r="J167" s="1">
        <v>267.12243999999998</v>
      </c>
      <c r="K167">
        <f t="shared" si="12"/>
        <v>3.7436016232855618</v>
      </c>
    </row>
    <row r="168" spans="1:11" x14ac:dyDescent="0.25">
      <c r="A168" s="1">
        <v>2.1793376000000002</v>
      </c>
      <c r="B168" s="1">
        <f t="shared" si="9"/>
        <v>278.68767263427111</v>
      </c>
      <c r="C168" s="1">
        <v>-1.91343E-2</v>
      </c>
      <c r="D168" s="1">
        <v>260.26208000000003</v>
      </c>
      <c r="E168">
        <f t="shared" si="10"/>
        <v>3.842280827080149</v>
      </c>
      <c r="G168" s="1">
        <v>2.0326233999999999</v>
      </c>
      <c r="H168" s="1">
        <f t="shared" si="11"/>
        <v>259.92626598465472</v>
      </c>
      <c r="I168" s="1">
        <v>-1.9156800000000002E-2</v>
      </c>
      <c r="J168" s="1">
        <v>269.66755999999998</v>
      </c>
      <c r="K168">
        <f t="shared" si="12"/>
        <v>3.7082695449167118</v>
      </c>
    </row>
    <row r="169" spans="1:11" x14ac:dyDescent="0.25">
      <c r="A169" s="1">
        <v>2.0075455999999998</v>
      </c>
      <c r="B169" s="1">
        <f t="shared" si="9"/>
        <v>256.71938618925827</v>
      </c>
      <c r="C169" s="1">
        <v>-1.8826099999999998E-2</v>
      </c>
      <c r="D169" s="1">
        <v>262.25546000000003</v>
      </c>
      <c r="E169">
        <f t="shared" si="10"/>
        <v>3.813075998493987</v>
      </c>
      <c r="G169" s="1">
        <v>1.8579942</v>
      </c>
      <c r="H169" s="1">
        <f t="shared" si="11"/>
        <v>237.59516624040918</v>
      </c>
      <c r="I169" s="1">
        <v>-1.88422E-2</v>
      </c>
      <c r="J169" s="1">
        <v>273.01028000000002</v>
      </c>
      <c r="K169">
        <f t="shared" si="12"/>
        <v>3.6628657353122378</v>
      </c>
    </row>
    <row r="170" spans="1:11" x14ac:dyDescent="0.25">
      <c r="A170" s="1">
        <v>1.8391584000000001</v>
      </c>
      <c r="B170" s="1">
        <f t="shared" si="9"/>
        <v>235.18649616368285</v>
      </c>
      <c r="C170" s="1">
        <v>-1.84975E-2</v>
      </c>
      <c r="D170" s="1">
        <v>264.92081000000002</v>
      </c>
      <c r="E170">
        <f t="shared" si="10"/>
        <v>3.7747129038296383</v>
      </c>
      <c r="G170" s="1">
        <v>1.6893505</v>
      </c>
      <c r="H170" s="1">
        <f t="shared" si="11"/>
        <v>216.02947570332478</v>
      </c>
      <c r="I170" s="1">
        <v>-1.8506100000000001E-2</v>
      </c>
      <c r="J170" s="1">
        <v>276.49574000000001</v>
      </c>
      <c r="K170">
        <f t="shared" si="12"/>
        <v>3.6166922499420786</v>
      </c>
    </row>
    <row r="171" spans="1:11" x14ac:dyDescent="0.25">
      <c r="A171" s="1">
        <v>1.663727</v>
      </c>
      <c r="B171" s="1">
        <f t="shared" si="9"/>
        <v>212.75281329923274</v>
      </c>
      <c r="C171" s="1">
        <v>-1.8499700000000001E-2</v>
      </c>
      <c r="D171" s="1">
        <v>268.26028000000002</v>
      </c>
      <c r="E171">
        <f t="shared" si="10"/>
        <v>3.7277229413165451</v>
      </c>
      <c r="G171" s="1">
        <v>1.5116167</v>
      </c>
      <c r="H171" s="1">
        <f t="shared" si="11"/>
        <v>193.30136828644501</v>
      </c>
      <c r="I171" s="1">
        <v>-1.8509299999999999E-2</v>
      </c>
      <c r="J171" s="1">
        <v>281.59778999999997</v>
      </c>
      <c r="K171">
        <f t="shared" si="12"/>
        <v>3.5511642332136204</v>
      </c>
    </row>
    <row r="172" spans="1:11" x14ac:dyDescent="0.25">
      <c r="A172" s="1">
        <v>1.4936141999999999</v>
      </c>
      <c r="B172" s="1">
        <f t="shared" si="9"/>
        <v>190.99925831202043</v>
      </c>
      <c r="C172" s="1">
        <v>-1.8163599999999998E-2</v>
      </c>
      <c r="D172" s="1">
        <v>272.15042</v>
      </c>
      <c r="E172">
        <f t="shared" si="10"/>
        <v>3.6744385696704049</v>
      </c>
      <c r="G172" s="1">
        <v>1.3457703000000001</v>
      </c>
      <c r="H172" s="1">
        <f t="shared" si="11"/>
        <v>172.09338874680307</v>
      </c>
      <c r="I172" s="1">
        <v>-1.8171099999999999E-2</v>
      </c>
      <c r="J172" s="1">
        <v>287.57364000000001</v>
      </c>
      <c r="K172">
        <f t="shared" si="12"/>
        <v>3.4773701789913707</v>
      </c>
    </row>
    <row r="173" spans="1:11" x14ac:dyDescent="0.25">
      <c r="A173" s="1">
        <v>1.3189335</v>
      </c>
      <c r="B173" s="1">
        <f t="shared" si="9"/>
        <v>168.66157289002555</v>
      </c>
      <c r="C173" s="1">
        <v>-1.7830700000000001E-2</v>
      </c>
      <c r="D173" s="1">
        <v>277.31583999999998</v>
      </c>
      <c r="E173">
        <f t="shared" si="10"/>
        <v>3.605996685944806</v>
      </c>
      <c r="G173" s="1">
        <v>1.1685380999999999</v>
      </c>
      <c r="H173" s="1">
        <f t="shared" si="11"/>
        <v>149.42942455242965</v>
      </c>
      <c r="I173" s="1">
        <v>-1.7836000000000001E-2</v>
      </c>
      <c r="J173" s="1">
        <v>295.73288000000002</v>
      </c>
      <c r="K173">
        <f t="shared" si="12"/>
        <v>3.3814298903794531</v>
      </c>
    </row>
    <row r="174" spans="1:11" x14ac:dyDescent="0.25">
      <c r="A174" s="1">
        <v>1.1551906000000001</v>
      </c>
      <c r="B174" s="1">
        <f t="shared" si="9"/>
        <v>147.7225831202046</v>
      </c>
      <c r="C174" s="1">
        <v>-1.7493499999999999E-2</v>
      </c>
      <c r="D174" s="1">
        <v>283.95614999999998</v>
      </c>
      <c r="E174">
        <f t="shared" si="10"/>
        <v>3.5216705114504476</v>
      </c>
      <c r="G174" s="1">
        <v>0.99864010000000003</v>
      </c>
      <c r="H174" s="1">
        <f t="shared" si="11"/>
        <v>127.70333759590794</v>
      </c>
      <c r="I174" s="1">
        <v>-1.7497800000000001E-2</v>
      </c>
      <c r="J174" s="1">
        <v>307.78546</v>
      </c>
      <c r="K174">
        <f t="shared" si="12"/>
        <v>3.2490163765370852</v>
      </c>
    </row>
    <row r="175" spans="1:11" x14ac:dyDescent="0.25">
      <c r="A175" s="1">
        <v>0.98430150000000005</v>
      </c>
      <c r="B175" s="1">
        <f t="shared" si="9"/>
        <v>125.86975703324809</v>
      </c>
      <c r="C175" s="1">
        <v>-1.7160600000000002E-2</v>
      </c>
      <c r="D175" s="1">
        <v>294.05509000000001</v>
      </c>
      <c r="E175">
        <f t="shared" si="10"/>
        <v>3.4007233134444297</v>
      </c>
      <c r="G175" s="1">
        <v>0.81839700000000004</v>
      </c>
      <c r="H175" s="1">
        <f t="shared" si="11"/>
        <v>104.65434782608696</v>
      </c>
      <c r="I175" s="1">
        <v>-1.7161699999999998E-2</v>
      </c>
      <c r="J175" s="1">
        <v>323.99009999999998</v>
      </c>
      <c r="K175">
        <f t="shared" si="12"/>
        <v>3.0865140632383521</v>
      </c>
    </row>
    <row r="176" spans="1:11" x14ac:dyDescent="0.25">
      <c r="A176" s="1">
        <v>0.79334709999999997</v>
      </c>
      <c r="B176" s="1">
        <f t="shared" si="9"/>
        <v>101.4510358056266</v>
      </c>
      <c r="C176" s="1">
        <v>-1.68202E-2</v>
      </c>
      <c r="D176" s="1">
        <v>308.02697999999998</v>
      </c>
      <c r="E176">
        <f t="shared" si="10"/>
        <v>3.2464688645131021</v>
      </c>
      <c r="G176" s="1">
        <v>0.64623569999999997</v>
      </c>
      <c r="H176" s="1">
        <f t="shared" si="11"/>
        <v>82.638836317135542</v>
      </c>
      <c r="I176" s="1">
        <v>-1.64949E-2</v>
      </c>
      <c r="J176" s="1">
        <v>348.57835</v>
      </c>
      <c r="K176">
        <f t="shared" si="12"/>
        <v>2.8687954946140515</v>
      </c>
    </row>
    <row r="177" spans="1:11" x14ac:dyDescent="0.25">
      <c r="A177" s="1">
        <v>0.62330200000000002</v>
      </c>
      <c r="B177" s="1">
        <f t="shared" si="9"/>
        <v>79.706138107416876</v>
      </c>
      <c r="C177" s="1">
        <v>-1.6161999999999999E-2</v>
      </c>
      <c r="D177" s="1">
        <v>329.02778000000001</v>
      </c>
      <c r="E177">
        <f t="shared" si="10"/>
        <v>3.0392570499670271</v>
      </c>
      <c r="G177" s="1">
        <v>0.47618630000000001</v>
      </c>
      <c r="H177" s="1">
        <f t="shared" si="11"/>
        <v>60.893388746803069</v>
      </c>
      <c r="I177" s="1">
        <v>-1.61362E-2</v>
      </c>
      <c r="J177" s="1">
        <v>397.29647</v>
      </c>
      <c r="K177">
        <f t="shared" si="12"/>
        <v>2.5170120439278003</v>
      </c>
    </row>
    <row r="178" spans="1:11" x14ac:dyDescent="0.25">
      <c r="A178" s="1">
        <v>0.4524475</v>
      </c>
      <c r="B178" s="1">
        <f t="shared" si="9"/>
        <v>57.857736572890026</v>
      </c>
      <c r="C178" s="1">
        <v>-1.5673400000000001E-2</v>
      </c>
      <c r="D178" s="1">
        <v>368.18797999999998</v>
      </c>
      <c r="E178">
        <f t="shared" si="10"/>
        <v>2.7160039282108017</v>
      </c>
      <c r="G178" s="1">
        <v>0.29902400000000001</v>
      </c>
      <c r="H178" s="1">
        <f t="shared" si="11"/>
        <v>38.238363171355495</v>
      </c>
      <c r="I178" s="1">
        <v>-1.5143999999999999E-2</v>
      </c>
      <c r="J178" s="1">
        <v>528.99801000000002</v>
      </c>
      <c r="K178">
        <f t="shared" si="12"/>
        <v>1.8903662794497089</v>
      </c>
    </row>
    <row r="179" spans="1:11" x14ac:dyDescent="0.25">
      <c r="A179" s="1">
        <v>0.2854392</v>
      </c>
      <c r="B179" s="1">
        <f t="shared" si="9"/>
        <v>36.501176470588234</v>
      </c>
      <c r="C179" s="1">
        <v>-1.4621E-2</v>
      </c>
      <c r="D179" s="1">
        <v>491.47160000000002</v>
      </c>
      <c r="E179">
        <f t="shared" si="10"/>
        <v>2.0347055658963815</v>
      </c>
      <c r="G179" s="1">
        <v>0.1296609</v>
      </c>
      <c r="H179" s="1">
        <f t="shared" si="11"/>
        <v>16.580677749360614</v>
      </c>
      <c r="I179" s="1">
        <v>-1.3162800000000001E-2</v>
      </c>
      <c r="J179" s="1">
        <v>1079.8516999999999</v>
      </c>
      <c r="K179">
        <f t="shared" si="12"/>
        <v>0.92605308673403952</v>
      </c>
    </row>
    <row r="180" spans="1:11" x14ac:dyDescent="0.25">
      <c r="A180" s="1">
        <v>0.10735989999999999</v>
      </c>
      <c r="B180" s="1">
        <f t="shared" si="9"/>
        <v>13.728887468030688</v>
      </c>
      <c r="C180" s="1">
        <v>-1.21008E-2</v>
      </c>
      <c r="D180" s="1">
        <v>971.87499000000003</v>
      </c>
      <c r="E180">
        <f t="shared" si="10"/>
        <v>1.0289389173395644</v>
      </c>
    </row>
    <row r="181" spans="1:11" s="3" customFormat="1" x14ac:dyDescent="0.25">
      <c r="A181" s="2">
        <v>4.8837000000000004E-3</v>
      </c>
      <c r="B181" s="2">
        <f t="shared" ref="B181:B244" si="13">A181*100/0.782</f>
        <v>0.6245140664961637</v>
      </c>
      <c r="C181" s="2">
        <v>-1.04321E-2</v>
      </c>
      <c r="D181" s="2">
        <v>948.40637000000004</v>
      </c>
      <c r="E181" s="3">
        <f t="shared" ref="E181:E244" si="14">1000/D181</f>
        <v>1.0544003410689871</v>
      </c>
    </row>
    <row r="182" spans="1:11" x14ac:dyDescent="0.25">
      <c r="A182" s="1">
        <v>3.44415E-2</v>
      </c>
      <c r="B182" s="1">
        <f t="shared" si="13"/>
        <v>4.404283887468031</v>
      </c>
      <c r="C182" s="1">
        <v>-1.2104E-2</v>
      </c>
      <c r="D182" s="1">
        <v>470.54379</v>
      </c>
      <c r="E182">
        <f t="shared" si="14"/>
        <v>2.1252007172382403</v>
      </c>
    </row>
    <row r="183" spans="1:11" x14ac:dyDescent="0.25">
      <c r="A183" s="1">
        <v>0.1999667</v>
      </c>
      <c r="B183" s="1">
        <f t="shared" si="13"/>
        <v>25.571189258312018</v>
      </c>
      <c r="C183" s="1">
        <v>-1.3800700000000001E-2</v>
      </c>
      <c r="D183" s="1">
        <v>383.17104999999998</v>
      </c>
      <c r="E183">
        <f t="shared" si="14"/>
        <v>2.609800505544456</v>
      </c>
    </row>
    <row r="184" spans="1:11" x14ac:dyDescent="0.25">
      <c r="A184" s="1">
        <v>0.37517139999999999</v>
      </c>
      <c r="B184" s="1">
        <f t="shared" si="13"/>
        <v>47.97588235294117</v>
      </c>
      <c r="C184" s="1">
        <v>-1.4707E-2</v>
      </c>
      <c r="D184" s="1">
        <v>345.62423000000001</v>
      </c>
      <c r="E184">
        <f t="shared" si="14"/>
        <v>2.8933156682909642</v>
      </c>
    </row>
    <row r="185" spans="1:11" x14ac:dyDescent="0.25">
      <c r="A185" s="1">
        <v>0.54821770000000003</v>
      </c>
      <c r="B185" s="1">
        <f t="shared" si="13"/>
        <v>70.104565217391297</v>
      </c>
      <c r="C185" s="1">
        <v>-1.5479E-2</v>
      </c>
      <c r="D185" s="1">
        <v>323.37824000000001</v>
      </c>
      <c r="E185">
        <f t="shared" si="14"/>
        <v>3.0923540186253717</v>
      </c>
    </row>
    <row r="186" spans="1:11" x14ac:dyDescent="0.25">
      <c r="A186" s="1">
        <v>0.72890330000000003</v>
      </c>
      <c r="B186" s="1">
        <f t="shared" si="13"/>
        <v>93.210140664961642</v>
      </c>
      <c r="C186" s="1">
        <v>-1.5907500000000001E-2</v>
      </c>
      <c r="D186" s="1">
        <v>307.21976000000001</v>
      </c>
      <c r="E186">
        <f t="shared" si="14"/>
        <v>3.2549989623063307</v>
      </c>
    </row>
    <row r="187" spans="1:11" x14ac:dyDescent="0.25">
      <c r="A187" s="1">
        <v>0.90101969999999998</v>
      </c>
      <c r="B187" s="1">
        <f t="shared" si="13"/>
        <v>115.2199104859335</v>
      </c>
      <c r="C187" s="1">
        <v>-1.6491599999999999E-2</v>
      </c>
      <c r="D187" s="1">
        <v>298.40895999999998</v>
      </c>
      <c r="E187">
        <f t="shared" si="14"/>
        <v>3.3511058113000365</v>
      </c>
    </row>
    <row r="188" spans="1:11" x14ac:dyDescent="0.25">
      <c r="A188" s="1">
        <v>1.071213</v>
      </c>
      <c r="B188" s="1">
        <f t="shared" si="13"/>
        <v>136.98375959079283</v>
      </c>
      <c r="C188" s="1">
        <v>-1.6829899999999998E-2</v>
      </c>
      <c r="D188" s="1">
        <v>289.83859000000001</v>
      </c>
      <c r="E188">
        <f t="shared" si="14"/>
        <v>3.4501961936814554</v>
      </c>
    </row>
    <row r="189" spans="1:11" x14ac:dyDescent="0.25">
      <c r="A189" s="1">
        <v>1.2481614000000001</v>
      </c>
      <c r="B189" s="1">
        <f t="shared" si="13"/>
        <v>159.61143222506394</v>
      </c>
      <c r="C189" s="1">
        <v>-1.7162799999999999E-2</v>
      </c>
      <c r="D189" s="1">
        <v>283.73072000000002</v>
      </c>
      <c r="E189">
        <f t="shared" si="14"/>
        <v>3.5244685524359149</v>
      </c>
    </row>
    <row r="190" spans="1:11" x14ac:dyDescent="0.25">
      <c r="A190" s="1">
        <v>1.4200140000000001</v>
      </c>
      <c r="B190" s="1">
        <f t="shared" si="13"/>
        <v>181.58746803069056</v>
      </c>
      <c r="C190" s="1">
        <v>-1.7494599999999999E-2</v>
      </c>
      <c r="D190" s="1">
        <v>279.47023999999999</v>
      </c>
      <c r="E190">
        <f t="shared" si="14"/>
        <v>3.578198523034152</v>
      </c>
    </row>
    <row r="191" spans="1:11" x14ac:dyDescent="0.25">
      <c r="A191" s="1">
        <v>1.5927039000000001</v>
      </c>
      <c r="B191" s="1">
        <f t="shared" si="13"/>
        <v>203.67057544757034</v>
      </c>
      <c r="C191" s="1">
        <v>-1.7772699999999999E-2</v>
      </c>
      <c r="D191" s="1">
        <v>275.23444999999998</v>
      </c>
      <c r="E191">
        <f t="shared" si="14"/>
        <v>3.6332661118548208</v>
      </c>
    </row>
    <row r="192" spans="1:11" x14ac:dyDescent="0.25">
      <c r="A192" s="1">
        <v>1.7591258000000001</v>
      </c>
      <c r="B192" s="1">
        <f t="shared" si="13"/>
        <v>224.95214833759593</v>
      </c>
      <c r="C192" s="1">
        <v>-1.7837100000000002E-2</v>
      </c>
      <c r="D192" s="1">
        <v>271.60297000000003</v>
      </c>
      <c r="E192">
        <f t="shared" si="14"/>
        <v>3.6818448634784806</v>
      </c>
    </row>
    <row r="193" spans="1:5" x14ac:dyDescent="0.25">
      <c r="A193" s="1">
        <v>1.9332492999999999</v>
      </c>
      <c r="B193" s="1">
        <f t="shared" si="13"/>
        <v>247.21858056265984</v>
      </c>
      <c r="C193" s="1">
        <v>-1.8168900000000002E-2</v>
      </c>
      <c r="D193" s="1">
        <v>268.57373000000001</v>
      </c>
      <c r="E193">
        <f t="shared" si="14"/>
        <v>3.7233723491869437</v>
      </c>
    </row>
    <row r="194" spans="1:5" x14ac:dyDescent="0.25">
      <c r="A194" s="1">
        <v>2.1117721999999999</v>
      </c>
      <c r="B194" s="1">
        <f t="shared" si="13"/>
        <v>270.04759590792833</v>
      </c>
      <c r="C194" s="1">
        <v>-1.8507200000000001E-2</v>
      </c>
      <c r="D194" s="1">
        <v>265.90730000000002</v>
      </c>
      <c r="E194">
        <f t="shared" si="14"/>
        <v>3.7607090892201902</v>
      </c>
    </row>
    <row r="195" spans="1:5" x14ac:dyDescent="0.25">
      <c r="A195" s="1">
        <v>2.2860966</v>
      </c>
      <c r="B195" s="1">
        <f t="shared" si="13"/>
        <v>292.33971867007671</v>
      </c>
      <c r="C195" s="1">
        <v>-1.85705E-2</v>
      </c>
      <c r="D195" s="1">
        <v>263.55218000000002</v>
      </c>
      <c r="E195">
        <f t="shared" si="14"/>
        <v>3.7943150384868756</v>
      </c>
    </row>
    <row r="196" spans="1:5" x14ac:dyDescent="0.25">
      <c r="A196" s="1">
        <v>2.4680618999999999</v>
      </c>
      <c r="B196" s="1">
        <f t="shared" si="13"/>
        <v>315.60893861892578</v>
      </c>
      <c r="C196" s="1">
        <v>-1.8840099999999999E-2</v>
      </c>
      <c r="D196" s="1">
        <v>261.58562999999998</v>
      </c>
      <c r="E196">
        <f t="shared" si="14"/>
        <v>3.8228399625774552</v>
      </c>
    </row>
    <row r="197" spans="1:5" x14ac:dyDescent="0.25">
      <c r="A197" s="1">
        <v>2.6386311999999998</v>
      </c>
      <c r="B197" s="1">
        <f t="shared" si="13"/>
        <v>337.42086956521734</v>
      </c>
      <c r="C197" s="1">
        <v>-1.91751E-2</v>
      </c>
      <c r="D197" s="1">
        <v>259.69529999999997</v>
      </c>
      <c r="E197">
        <f t="shared" si="14"/>
        <v>3.8506665311232053</v>
      </c>
    </row>
    <row r="198" spans="1:5" x14ac:dyDescent="0.25">
      <c r="A198" s="1">
        <v>2.8060003999999998</v>
      </c>
      <c r="B198" s="1">
        <f t="shared" si="13"/>
        <v>358.8235805626598</v>
      </c>
      <c r="C198" s="1">
        <v>-1.91751E-2</v>
      </c>
      <c r="D198" s="1">
        <v>258.05615999999998</v>
      </c>
      <c r="E198">
        <f t="shared" si="14"/>
        <v>3.8751254765629315</v>
      </c>
    </row>
    <row r="199" spans="1:5" x14ac:dyDescent="0.25">
      <c r="A199" s="1">
        <v>2.9872733999999999</v>
      </c>
      <c r="B199" s="1">
        <f t="shared" si="13"/>
        <v>382.00427109974419</v>
      </c>
      <c r="C199" s="1">
        <v>-1.9511199999999999E-2</v>
      </c>
      <c r="D199" s="1">
        <v>256.83780999999999</v>
      </c>
      <c r="E199">
        <f t="shared" si="14"/>
        <v>3.8935077354848961</v>
      </c>
    </row>
    <row r="200" spans="1:5" x14ac:dyDescent="0.25">
      <c r="A200" s="1">
        <v>3.1548389999999999</v>
      </c>
      <c r="B200" s="1">
        <f t="shared" si="13"/>
        <v>403.43209718670079</v>
      </c>
      <c r="C200" s="1">
        <v>-1.9846200000000001E-2</v>
      </c>
      <c r="D200" s="1">
        <v>258.28158000000002</v>
      </c>
      <c r="E200">
        <f t="shared" si="14"/>
        <v>3.8717433895208475</v>
      </c>
    </row>
    <row r="201" spans="1:5" x14ac:dyDescent="0.25">
      <c r="A201" s="1">
        <v>3.3223799999999999</v>
      </c>
      <c r="B201" s="1">
        <f t="shared" si="13"/>
        <v>424.8567774936061</v>
      </c>
      <c r="C201" s="1">
        <v>-1.98494E-2</v>
      </c>
      <c r="D201" s="1">
        <v>257.45611000000002</v>
      </c>
      <c r="E201">
        <f t="shared" si="14"/>
        <v>3.8841571870250036</v>
      </c>
    </row>
    <row r="202" spans="1:5" x14ac:dyDescent="0.25">
      <c r="A202" s="1">
        <v>3.5020958000000002</v>
      </c>
      <c r="B202" s="1">
        <f t="shared" si="13"/>
        <v>447.83833759590794</v>
      </c>
      <c r="C202" s="1">
        <v>-2.0181299999999999E-2</v>
      </c>
      <c r="D202" s="1">
        <v>256.15938999999997</v>
      </c>
      <c r="E202">
        <f t="shared" si="14"/>
        <v>3.9038194149353656</v>
      </c>
    </row>
    <row r="203" spans="1:5" x14ac:dyDescent="0.25">
      <c r="A203" s="1">
        <v>3.6731999000000002</v>
      </c>
      <c r="B203" s="1">
        <f t="shared" si="13"/>
        <v>469.71865728900258</v>
      </c>
      <c r="C203" s="1">
        <v>-2.0184500000000001E-2</v>
      </c>
      <c r="D203" s="1">
        <v>254.51381000000001</v>
      </c>
      <c r="E203">
        <f t="shared" si="14"/>
        <v>3.9290598808764048</v>
      </c>
    </row>
    <row r="204" spans="1:5" x14ac:dyDescent="0.25">
      <c r="A204" s="1">
        <v>3.845545</v>
      </c>
      <c r="B204" s="1">
        <f t="shared" si="13"/>
        <v>491.7576726342711</v>
      </c>
      <c r="C204" s="1">
        <v>-2.05206E-2</v>
      </c>
      <c r="D204" s="1">
        <v>254.12844999999999</v>
      </c>
      <c r="E204">
        <f t="shared" si="14"/>
        <v>3.935017901380188</v>
      </c>
    </row>
    <row r="205" spans="1:5" x14ac:dyDescent="0.25">
      <c r="A205" s="1">
        <v>4.0152530999999998</v>
      </c>
      <c r="B205" s="1">
        <f t="shared" si="13"/>
        <v>513.45947570332476</v>
      </c>
      <c r="C205" s="1">
        <v>-2.0541E-2</v>
      </c>
      <c r="D205" s="1">
        <v>253.56596999999999</v>
      </c>
      <c r="E205">
        <f t="shared" si="14"/>
        <v>3.9437468679255345</v>
      </c>
    </row>
    <row r="206" spans="1:5" x14ac:dyDescent="0.25">
      <c r="A206" s="1">
        <v>4.1871761999999997</v>
      </c>
      <c r="B206" s="1">
        <f t="shared" si="13"/>
        <v>535.44452685421982</v>
      </c>
      <c r="C206" s="1">
        <v>-2.0853500000000001E-2</v>
      </c>
      <c r="D206" s="1">
        <v>252.75229999999999</v>
      </c>
      <c r="E206">
        <f t="shared" si="14"/>
        <v>3.9564427306892958</v>
      </c>
    </row>
    <row r="207" spans="1:5" x14ac:dyDescent="0.25">
      <c r="A207" s="1">
        <v>4.3669748999999998</v>
      </c>
      <c r="B207" s="1">
        <f t="shared" si="13"/>
        <v>558.43668797953956</v>
      </c>
      <c r="C207" s="1">
        <v>-2.1191700000000001E-2</v>
      </c>
      <c r="D207" s="1">
        <v>251.77869000000001</v>
      </c>
      <c r="E207">
        <f t="shared" si="14"/>
        <v>3.9717420088252902</v>
      </c>
    </row>
    <row r="208" spans="1:5" x14ac:dyDescent="0.25">
      <c r="A208" s="1">
        <v>4.5348401999999997</v>
      </c>
      <c r="B208" s="1">
        <f t="shared" si="13"/>
        <v>579.90283887468024</v>
      </c>
      <c r="C208" s="1">
        <v>-2.11906E-2</v>
      </c>
      <c r="D208" s="1">
        <v>251.15929</v>
      </c>
      <c r="E208">
        <f t="shared" si="14"/>
        <v>3.9815369759963888</v>
      </c>
    </row>
    <row r="209" spans="1:5" x14ac:dyDescent="0.25">
      <c r="A209" s="1">
        <v>4.7104584999999997</v>
      </c>
      <c r="B209" s="1">
        <f t="shared" si="13"/>
        <v>602.36042199488486</v>
      </c>
      <c r="C209" s="1">
        <v>-2.1525699999999998E-2</v>
      </c>
      <c r="D209" s="1">
        <v>247.67705000000001</v>
      </c>
      <c r="E209">
        <f t="shared" si="14"/>
        <v>4.0375157892101834</v>
      </c>
    </row>
    <row r="210" spans="1:5" x14ac:dyDescent="0.25">
      <c r="A210" s="1">
        <v>4.8778718000000003</v>
      </c>
      <c r="B210" s="1">
        <f t="shared" si="13"/>
        <v>623.7687723785167</v>
      </c>
      <c r="C210" s="1">
        <v>-2.1525699999999998E-2</v>
      </c>
      <c r="D210" s="1">
        <v>250.0515</v>
      </c>
      <c r="E210">
        <f t="shared" si="14"/>
        <v>3.99917616970904</v>
      </c>
    </row>
    <row r="211" spans="1:5" x14ac:dyDescent="0.25">
      <c r="A211" s="1">
        <v>4.9930415999999997</v>
      </c>
      <c r="B211" s="1">
        <f t="shared" si="13"/>
        <v>638.49636828644498</v>
      </c>
      <c r="C211" s="1">
        <v>-2.1524600000000001E-2</v>
      </c>
      <c r="D211" s="1">
        <v>250.19103999999999</v>
      </c>
      <c r="E211">
        <f t="shared" si="14"/>
        <v>3.9969456939784895</v>
      </c>
    </row>
    <row r="212" spans="1:5" x14ac:dyDescent="0.25">
      <c r="A212" s="1">
        <v>4.9330208000000004</v>
      </c>
      <c r="B212" s="1">
        <f t="shared" si="13"/>
        <v>630.82107416879796</v>
      </c>
      <c r="C212" s="1">
        <v>-2.1523500000000001E-2</v>
      </c>
      <c r="D212" s="1">
        <v>247.73608999999999</v>
      </c>
      <c r="E212">
        <f t="shared" si="14"/>
        <v>4.0365535760251969</v>
      </c>
    </row>
    <row r="213" spans="1:5" x14ac:dyDescent="0.25">
      <c r="A213" s="1">
        <v>4.7441088000000002</v>
      </c>
      <c r="B213" s="1">
        <f t="shared" si="13"/>
        <v>606.66352941176467</v>
      </c>
      <c r="C213" s="1">
        <v>-2.1525699999999998E-2</v>
      </c>
      <c r="D213" s="1">
        <v>248.54652999999999</v>
      </c>
      <c r="E213">
        <f t="shared" si="14"/>
        <v>4.0233915154639259</v>
      </c>
    </row>
    <row r="214" spans="1:5" x14ac:dyDescent="0.25">
      <c r="A214" s="1">
        <v>4.5716999999999999</v>
      </c>
      <c r="B214" s="1">
        <f t="shared" si="13"/>
        <v>584.61636828644498</v>
      </c>
      <c r="C214" s="1">
        <v>-2.1189599999999999E-2</v>
      </c>
      <c r="D214" s="1">
        <v>249.07145</v>
      </c>
      <c r="E214">
        <f t="shared" si="14"/>
        <v>4.0149121868443771</v>
      </c>
    </row>
    <row r="215" spans="1:5" x14ac:dyDescent="0.25">
      <c r="A215" s="1">
        <v>4.4018845999999998</v>
      </c>
      <c r="B215" s="1">
        <f t="shared" si="13"/>
        <v>562.90084398976978</v>
      </c>
      <c r="C215" s="1">
        <v>-2.1186300000000002E-2</v>
      </c>
      <c r="D215" s="1">
        <v>252.84782999999999</v>
      </c>
      <c r="E215">
        <f t="shared" si="14"/>
        <v>3.9549479226299868</v>
      </c>
    </row>
    <row r="216" spans="1:5" x14ac:dyDescent="0.25">
      <c r="A216" s="1">
        <v>4.2213431000000003</v>
      </c>
      <c r="B216" s="1">
        <f t="shared" si="13"/>
        <v>539.81369565217392</v>
      </c>
      <c r="C216" s="1">
        <v>-2.1112300000000001E-2</v>
      </c>
      <c r="D216" s="1">
        <v>252.91117</v>
      </c>
      <c r="E216">
        <f t="shared" si="14"/>
        <v>3.9539574309825856</v>
      </c>
    </row>
    <row r="217" spans="1:5" x14ac:dyDescent="0.25">
      <c r="A217" s="1">
        <v>4.0481043000000003</v>
      </c>
      <c r="B217" s="1">
        <f t="shared" si="13"/>
        <v>517.66039641943735</v>
      </c>
      <c r="C217" s="1">
        <v>-2.0856699999999999E-2</v>
      </c>
      <c r="D217" s="1">
        <v>250.72883999999999</v>
      </c>
      <c r="E217">
        <f t="shared" si="14"/>
        <v>3.9883724584694766</v>
      </c>
    </row>
    <row r="218" spans="1:5" x14ac:dyDescent="0.25">
      <c r="A218" s="1">
        <v>3.8755860000000002</v>
      </c>
      <c r="B218" s="1">
        <f t="shared" si="13"/>
        <v>495.5992327365729</v>
      </c>
      <c r="C218" s="1">
        <v>-2.0856699999999999E-2</v>
      </c>
      <c r="D218" s="1">
        <v>251.27950999999999</v>
      </c>
      <c r="E218">
        <f t="shared" si="14"/>
        <v>3.9796320838097783</v>
      </c>
    </row>
    <row r="219" spans="1:5" x14ac:dyDescent="0.25">
      <c r="A219" s="1">
        <v>3.6997285</v>
      </c>
      <c r="B219" s="1">
        <f t="shared" si="13"/>
        <v>473.11106138107414</v>
      </c>
      <c r="C219" s="1">
        <v>-2.05206E-2</v>
      </c>
      <c r="D219" s="1">
        <v>251.75399999999999</v>
      </c>
      <c r="E219">
        <f t="shared" si="14"/>
        <v>3.972131525219063</v>
      </c>
    </row>
    <row r="220" spans="1:5" x14ac:dyDescent="0.25">
      <c r="A220" s="1">
        <v>3.5318480000000001</v>
      </c>
      <c r="B220" s="1">
        <f t="shared" si="13"/>
        <v>451.64296675191815</v>
      </c>
      <c r="C220" s="1">
        <v>-2.05206E-2</v>
      </c>
      <c r="D220" s="1">
        <v>252.23812000000001</v>
      </c>
      <c r="E220">
        <f t="shared" si="14"/>
        <v>3.9645078230047068</v>
      </c>
    </row>
    <row r="221" spans="1:5" x14ac:dyDescent="0.25">
      <c r="A221" s="1">
        <v>3.3582165000000002</v>
      </c>
      <c r="B221" s="1">
        <f t="shared" si="13"/>
        <v>429.43945012787725</v>
      </c>
      <c r="C221" s="1">
        <v>-2.01823E-2</v>
      </c>
      <c r="D221" s="1">
        <v>252.81241</v>
      </c>
      <c r="E221">
        <f t="shared" si="14"/>
        <v>3.9555020261861356</v>
      </c>
    </row>
    <row r="222" spans="1:5" x14ac:dyDescent="0.25">
      <c r="A222" s="1">
        <v>3.185826</v>
      </c>
      <c r="B222" s="1">
        <f t="shared" si="13"/>
        <v>407.39462915601024</v>
      </c>
      <c r="C222" s="1">
        <v>-2.0183400000000001E-2</v>
      </c>
      <c r="D222" s="1">
        <v>253.47042999999999</v>
      </c>
      <c r="E222">
        <f t="shared" si="14"/>
        <v>3.9452333749542303</v>
      </c>
    </row>
    <row r="223" spans="1:5" x14ac:dyDescent="0.25">
      <c r="A223" s="1">
        <v>3.0076296999999999</v>
      </c>
      <c r="B223" s="1">
        <f t="shared" si="13"/>
        <v>384.60737851662401</v>
      </c>
      <c r="C223" s="1">
        <v>-1.98494E-2</v>
      </c>
      <c r="D223" s="1">
        <v>254.21861999999999</v>
      </c>
      <c r="E223">
        <f t="shared" si="14"/>
        <v>3.9336221713421309</v>
      </c>
    </row>
    <row r="224" spans="1:5" x14ac:dyDescent="0.25">
      <c r="A224" s="1">
        <v>2.8371474999999999</v>
      </c>
      <c r="B224" s="1">
        <f t="shared" si="13"/>
        <v>362.8065856777493</v>
      </c>
      <c r="C224" s="1">
        <v>-1.9848399999999999E-2</v>
      </c>
      <c r="D224" s="1">
        <v>255.26629</v>
      </c>
      <c r="E224">
        <f t="shared" si="14"/>
        <v>3.9174777053405681</v>
      </c>
    </row>
    <row r="225" spans="1:5" x14ac:dyDescent="0.25">
      <c r="A225" s="1">
        <v>2.6724261999999999</v>
      </c>
      <c r="B225" s="1">
        <f t="shared" si="13"/>
        <v>341.74248081841432</v>
      </c>
      <c r="C225" s="1">
        <v>-1.9514400000000001E-2</v>
      </c>
      <c r="D225" s="1">
        <v>256.56301000000002</v>
      </c>
      <c r="E225">
        <f t="shared" si="14"/>
        <v>3.8976780012052399</v>
      </c>
    </row>
    <row r="226" spans="1:5" x14ac:dyDescent="0.25">
      <c r="A226" s="1">
        <v>2.4988899999999998</v>
      </c>
      <c r="B226" s="1">
        <f t="shared" si="13"/>
        <v>319.55115089514061</v>
      </c>
      <c r="C226" s="1">
        <v>-1.9515500000000002E-2</v>
      </c>
      <c r="D226" s="1">
        <v>257.59458000000001</v>
      </c>
      <c r="E226">
        <f t="shared" si="14"/>
        <v>3.88206925782367</v>
      </c>
    </row>
    <row r="227" spans="1:5" x14ac:dyDescent="0.25">
      <c r="A227" s="1">
        <v>2.3252231999999999</v>
      </c>
      <c r="B227" s="1">
        <f t="shared" si="13"/>
        <v>297.34312020460357</v>
      </c>
      <c r="C227" s="1">
        <v>-1.9178299999999999E-2</v>
      </c>
      <c r="D227" s="1">
        <v>259.50207999999998</v>
      </c>
      <c r="E227">
        <f t="shared" si="14"/>
        <v>3.8535336595375269</v>
      </c>
    </row>
    <row r="228" spans="1:5" x14ac:dyDescent="0.25">
      <c r="A228" s="1">
        <v>2.1618849</v>
      </c>
      <c r="B228" s="1">
        <f t="shared" si="13"/>
        <v>276.45586956521737</v>
      </c>
      <c r="C228" s="1">
        <v>-1.9176200000000001E-2</v>
      </c>
      <c r="D228" s="1">
        <v>261.59314000000001</v>
      </c>
      <c r="E228">
        <f t="shared" si="14"/>
        <v>3.8227302137968908</v>
      </c>
    </row>
    <row r="229" spans="1:5" x14ac:dyDescent="0.25">
      <c r="A229" s="1">
        <v>1.9795113</v>
      </c>
      <c r="B229" s="1">
        <f t="shared" si="13"/>
        <v>253.13443734015345</v>
      </c>
      <c r="C229" s="1">
        <v>-1.8839000000000002E-2</v>
      </c>
      <c r="D229" s="1">
        <v>263.61228999999997</v>
      </c>
      <c r="E229">
        <f t="shared" si="14"/>
        <v>3.793449842569935</v>
      </c>
    </row>
    <row r="230" spans="1:5" x14ac:dyDescent="0.25">
      <c r="A230" s="1">
        <v>1.8090347</v>
      </c>
      <c r="B230" s="1">
        <f t="shared" si="13"/>
        <v>231.33436061381073</v>
      </c>
      <c r="C230" s="1">
        <v>-1.8500699999999998E-2</v>
      </c>
      <c r="D230" s="1">
        <v>266.48910999999998</v>
      </c>
      <c r="E230">
        <f t="shared" si="14"/>
        <v>3.7524985542561198</v>
      </c>
    </row>
    <row r="231" spans="1:5" x14ac:dyDescent="0.25">
      <c r="A231" s="1">
        <v>1.6443501</v>
      </c>
      <c r="B231" s="1">
        <f t="shared" si="13"/>
        <v>210.27494884910485</v>
      </c>
      <c r="C231" s="1">
        <v>-1.8499700000000001E-2</v>
      </c>
      <c r="D231" s="1">
        <v>269.86507</v>
      </c>
      <c r="E231">
        <f t="shared" si="14"/>
        <v>3.7055555207645066</v>
      </c>
    </row>
    <row r="232" spans="1:5" x14ac:dyDescent="0.25">
      <c r="A232" s="1">
        <v>1.4633746000000001</v>
      </c>
      <c r="B232" s="1">
        <f t="shared" si="13"/>
        <v>187.13230179028136</v>
      </c>
      <c r="C232" s="1">
        <v>-1.8164599999999999E-2</v>
      </c>
      <c r="D232" s="1">
        <v>274.68806000000001</v>
      </c>
      <c r="E232">
        <f t="shared" si="14"/>
        <v>3.640493147026485</v>
      </c>
    </row>
    <row r="233" spans="1:5" x14ac:dyDescent="0.25">
      <c r="A233" s="1">
        <v>1.2984880999999999</v>
      </c>
      <c r="B233" s="1">
        <f t="shared" si="13"/>
        <v>166.04707161125316</v>
      </c>
      <c r="C233" s="1">
        <v>-1.7831699999999999E-2</v>
      </c>
      <c r="D233" s="1">
        <v>280.12074000000001</v>
      </c>
      <c r="E233">
        <f t="shared" si="14"/>
        <v>3.5698891842139213</v>
      </c>
    </row>
    <row r="234" spans="1:5" x14ac:dyDescent="0.25">
      <c r="A234" s="1">
        <v>1.1266626</v>
      </c>
      <c r="B234" s="1">
        <f t="shared" si="13"/>
        <v>144.07450127877237</v>
      </c>
      <c r="C234" s="1">
        <v>-1.7492400000000002E-2</v>
      </c>
      <c r="D234" s="1">
        <v>287.31707999999998</v>
      </c>
      <c r="E234">
        <f t="shared" si="14"/>
        <v>3.4804752992756298</v>
      </c>
    </row>
    <row r="235" spans="1:5" x14ac:dyDescent="0.25">
      <c r="A235" s="1">
        <v>0.95612889999999995</v>
      </c>
      <c r="B235" s="1">
        <f t="shared" si="13"/>
        <v>122.26712276214832</v>
      </c>
      <c r="C235" s="1">
        <v>-1.71638E-2</v>
      </c>
      <c r="D235" s="1">
        <v>299.47595999999999</v>
      </c>
      <c r="E235">
        <f t="shared" si="14"/>
        <v>3.3391661888319852</v>
      </c>
    </row>
    <row r="236" spans="1:5" x14ac:dyDescent="0.25">
      <c r="A236" s="1">
        <v>0.76191439999999999</v>
      </c>
      <c r="B236" s="1">
        <f t="shared" si="13"/>
        <v>97.431508951406641</v>
      </c>
      <c r="C236" s="1">
        <v>-1.6821300000000001E-2</v>
      </c>
      <c r="D236" s="1">
        <v>315.27271000000002</v>
      </c>
      <c r="E236">
        <f t="shared" si="14"/>
        <v>3.171857151860686</v>
      </c>
    </row>
    <row r="237" spans="1:5" x14ac:dyDescent="0.25">
      <c r="A237" s="1">
        <v>0.59417909999999996</v>
      </c>
      <c r="B237" s="1">
        <f t="shared" si="13"/>
        <v>75.981982097186702</v>
      </c>
      <c r="C237" s="1">
        <v>-1.6163E-2</v>
      </c>
      <c r="D237" s="1">
        <v>339.47771999999998</v>
      </c>
      <c r="E237">
        <f t="shared" si="14"/>
        <v>2.9457014145140366</v>
      </c>
    </row>
    <row r="238" spans="1:5" x14ac:dyDescent="0.25">
      <c r="A238" s="1">
        <v>0.42430180000000001</v>
      </c>
      <c r="B238" s="1">
        <f t="shared" si="13"/>
        <v>54.258542199488488</v>
      </c>
      <c r="C238" s="1">
        <v>-1.5634700000000001E-2</v>
      </c>
      <c r="D238" s="1">
        <v>396.45488999999998</v>
      </c>
      <c r="E238">
        <f t="shared" si="14"/>
        <v>2.5223550654148825</v>
      </c>
    </row>
    <row r="239" spans="1:5" x14ac:dyDescent="0.25">
      <c r="A239" s="1">
        <v>0.2467637</v>
      </c>
      <c r="B239" s="1">
        <f t="shared" si="13"/>
        <v>31.555460358056262</v>
      </c>
      <c r="C239" s="1">
        <v>-1.44943E-2</v>
      </c>
      <c r="D239" s="1">
        <v>552.05876000000001</v>
      </c>
      <c r="E239">
        <f t="shared" si="14"/>
        <v>1.8114013805342026</v>
      </c>
    </row>
    <row r="240" spans="1:5" x14ac:dyDescent="0.25">
      <c r="A240" s="1">
        <v>7.9602900000000004E-2</v>
      </c>
      <c r="B240" s="1">
        <f t="shared" si="13"/>
        <v>10.179398976982098</v>
      </c>
      <c r="C240" s="1">
        <v>-1.1605799999999999E-2</v>
      </c>
      <c r="D240" s="1">
        <v>1004.1522</v>
      </c>
      <c r="E240">
        <f t="shared" si="14"/>
        <v>0.99586496947375114</v>
      </c>
    </row>
    <row r="241" spans="1:5" s="3" customFormat="1" x14ac:dyDescent="0.25">
      <c r="A241" s="2">
        <v>4.1514000000000004E-3</v>
      </c>
      <c r="B241" s="2">
        <f t="shared" si="13"/>
        <v>0.53086956521739137</v>
      </c>
      <c r="C241" s="2">
        <v>-1.04546E-2</v>
      </c>
      <c r="D241" s="2">
        <v>842.91184999999996</v>
      </c>
      <c r="E241" s="3">
        <f t="shared" si="14"/>
        <v>1.1863636749204558</v>
      </c>
    </row>
    <row r="242" spans="1:5" x14ac:dyDescent="0.25">
      <c r="A242" s="1">
        <v>6.3640600000000005E-2</v>
      </c>
      <c r="B242" s="1">
        <f t="shared" si="13"/>
        <v>8.1381841432225066</v>
      </c>
      <c r="C242" s="1">
        <v>-1.28127E-2</v>
      </c>
      <c r="D242" s="1">
        <v>459.43045000000001</v>
      </c>
      <c r="E242">
        <f t="shared" si="14"/>
        <v>2.176608015424315</v>
      </c>
    </row>
    <row r="243" spans="1:5" x14ac:dyDescent="0.25">
      <c r="A243" s="1">
        <v>0.23490340000000001</v>
      </c>
      <c r="B243" s="1">
        <f t="shared" si="13"/>
        <v>30.038797953964192</v>
      </c>
      <c r="C243" s="1">
        <v>-1.41292E-2</v>
      </c>
      <c r="D243" s="1">
        <v>382.82540999999998</v>
      </c>
      <c r="E243">
        <f t="shared" si="14"/>
        <v>2.6121568053698421</v>
      </c>
    </row>
    <row r="244" spans="1:5" x14ac:dyDescent="0.25">
      <c r="A244" s="1">
        <v>0.40635060000000001</v>
      </c>
      <c r="B244" s="1">
        <f t="shared" si="13"/>
        <v>51.962992327365733</v>
      </c>
      <c r="C244" s="1">
        <v>-1.49958E-2</v>
      </c>
      <c r="D244" s="1">
        <v>347.31169</v>
      </c>
      <c r="E244">
        <f t="shared" si="14"/>
        <v>2.8792581096248155</v>
      </c>
    </row>
    <row r="245" spans="1:5" x14ac:dyDescent="0.25">
      <c r="A245" s="1">
        <v>0.58193119999999998</v>
      </c>
      <c r="B245" s="1">
        <f t="shared" ref="B245:B308" si="15">A245*100/0.782</f>
        <v>74.415754475703324</v>
      </c>
      <c r="C245" s="1">
        <v>-1.5649799999999998E-2</v>
      </c>
      <c r="D245" s="1">
        <v>326.08334000000002</v>
      </c>
      <c r="E245">
        <f t="shared" ref="E245:E308" si="16">1000/D245</f>
        <v>3.0667006784216575</v>
      </c>
    </row>
    <row r="246" spans="1:5" x14ac:dyDescent="0.25">
      <c r="A246" s="1">
        <v>0.75628340000000005</v>
      </c>
      <c r="B246" s="1">
        <f t="shared" si="15"/>
        <v>96.711432225063945</v>
      </c>
      <c r="C246" s="1">
        <v>-1.6147999999999999E-2</v>
      </c>
      <c r="D246" s="1">
        <v>310.51307000000003</v>
      </c>
      <c r="E246">
        <f t="shared" si="16"/>
        <v>3.2204763554719289</v>
      </c>
    </row>
    <row r="247" spans="1:5" x14ac:dyDescent="0.25">
      <c r="A247" s="1">
        <v>0.92793700000000001</v>
      </c>
      <c r="B247" s="1">
        <f t="shared" si="15"/>
        <v>118.66202046035805</v>
      </c>
      <c r="C247" s="1">
        <v>-1.6486299999999999E-2</v>
      </c>
      <c r="D247" s="1">
        <v>299.50387000000001</v>
      </c>
      <c r="E247">
        <f t="shared" si="16"/>
        <v>3.338855020471021</v>
      </c>
    </row>
    <row r="248" spans="1:5" x14ac:dyDescent="0.25">
      <c r="A248" s="1">
        <v>1.1082059</v>
      </c>
      <c r="B248" s="1">
        <f t="shared" si="15"/>
        <v>141.71430946291559</v>
      </c>
      <c r="C248" s="1">
        <v>-1.6822400000000001E-2</v>
      </c>
      <c r="D248" s="1">
        <v>290.93671999999998</v>
      </c>
      <c r="E248">
        <f t="shared" si="16"/>
        <v>3.4371735544416673</v>
      </c>
    </row>
    <row r="249" spans="1:5" x14ac:dyDescent="0.25">
      <c r="A249" s="1">
        <v>1.2758768</v>
      </c>
      <c r="B249" s="1">
        <f t="shared" si="15"/>
        <v>163.15560102301791</v>
      </c>
      <c r="C249" s="1">
        <v>-1.71585E-2</v>
      </c>
      <c r="D249" s="1">
        <v>284.36619999999999</v>
      </c>
      <c r="E249">
        <f t="shared" si="16"/>
        <v>3.5165923376266237</v>
      </c>
    </row>
    <row r="250" spans="1:5" x14ac:dyDescent="0.25">
      <c r="A250" s="1">
        <v>1.4491422</v>
      </c>
      <c r="B250" s="1">
        <f t="shared" si="15"/>
        <v>185.31230179028131</v>
      </c>
      <c r="C250" s="1">
        <v>-1.74967E-2</v>
      </c>
      <c r="D250" s="1">
        <v>280.23667</v>
      </c>
      <c r="E250">
        <f t="shared" si="16"/>
        <v>3.5684123708720916</v>
      </c>
    </row>
    <row r="251" spans="1:5" x14ac:dyDescent="0.25">
      <c r="A251" s="1">
        <v>1.6260984000000001</v>
      </c>
      <c r="B251" s="1">
        <f t="shared" si="15"/>
        <v>207.9409718670077</v>
      </c>
      <c r="C251" s="1">
        <v>-1.78339E-2</v>
      </c>
      <c r="D251" s="1">
        <v>276.02879000000001</v>
      </c>
      <c r="E251">
        <f t="shared" si="16"/>
        <v>3.6228105046578656</v>
      </c>
    </row>
    <row r="252" spans="1:5" x14ac:dyDescent="0.25">
      <c r="A252" s="1">
        <v>1.7899208</v>
      </c>
      <c r="B252" s="1">
        <f t="shared" si="15"/>
        <v>228.89012787723783</v>
      </c>
      <c r="C252" s="1">
        <v>-1.8168900000000002E-2</v>
      </c>
      <c r="D252" s="1">
        <v>272.03019999999998</v>
      </c>
      <c r="E252">
        <f t="shared" si="16"/>
        <v>3.6760624371852835</v>
      </c>
    </row>
    <row r="253" spans="1:5" x14ac:dyDescent="0.25">
      <c r="A253" s="1">
        <v>1.9657944000000001</v>
      </c>
      <c r="B253" s="1">
        <f t="shared" si="15"/>
        <v>251.38035805626598</v>
      </c>
      <c r="C253" s="1">
        <v>-1.8347200000000001E-2</v>
      </c>
      <c r="D253" s="1">
        <v>269.31655000000001</v>
      </c>
      <c r="E253">
        <f t="shared" si="16"/>
        <v>3.7131026667317695</v>
      </c>
    </row>
    <row r="254" spans="1:5" x14ac:dyDescent="0.25">
      <c r="A254" s="1">
        <v>2.1480413</v>
      </c>
      <c r="B254" s="1">
        <f t="shared" si="15"/>
        <v>274.68558823529412</v>
      </c>
      <c r="C254" s="1">
        <v>-1.8501799999999999E-2</v>
      </c>
      <c r="D254" s="1">
        <v>266.69842999999997</v>
      </c>
      <c r="E254">
        <f t="shared" si="16"/>
        <v>3.7495533813228676</v>
      </c>
    </row>
    <row r="255" spans="1:5" x14ac:dyDescent="0.25">
      <c r="A255" s="1">
        <v>2.3192539000000001</v>
      </c>
      <c r="B255" s="1">
        <f t="shared" si="15"/>
        <v>296.57978260869567</v>
      </c>
      <c r="C255" s="1">
        <v>-1.88358E-2</v>
      </c>
      <c r="D255" s="1">
        <v>264.21019999999999</v>
      </c>
      <c r="E255">
        <f t="shared" si="16"/>
        <v>3.7848652323036736</v>
      </c>
    </row>
    <row r="256" spans="1:5" x14ac:dyDescent="0.25">
      <c r="A256" s="1">
        <v>2.4882292000000001</v>
      </c>
      <c r="B256" s="1">
        <f t="shared" si="15"/>
        <v>318.18787723785164</v>
      </c>
      <c r="C256" s="1">
        <v>-1.8951699999999998E-2</v>
      </c>
      <c r="D256" s="1">
        <v>261.79602</v>
      </c>
      <c r="E256">
        <f t="shared" si="16"/>
        <v>3.8197677718706342</v>
      </c>
    </row>
    <row r="257" spans="1:5" x14ac:dyDescent="0.25">
      <c r="A257" s="1">
        <v>2.6661348</v>
      </c>
      <c r="B257" s="1">
        <f t="shared" si="15"/>
        <v>340.93795396419432</v>
      </c>
      <c r="C257" s="1">
        <v>-1.91751E-2</v>
      </c>
      <c r="D257" s="1">
        <v>260.34151000000003</v>
      </c>
      <c r="E257">
        <f t="shared" si="16"/>
        <v>3.8411085500733244</v>
      </c>
    </row>
    <row r="258" spans="1:5" x14ac:dyDescent="0.25">
      <c r="A258" s="1">
        <v>2.8363776000000001</v>
      </c>
      <c r="B258" s="1">
        <f t="shared" si="15"/>
        <v>362.70813299232736</v>
      </c>
      <c r="C258" s="1">
        <v>-1.95058E-2</v>
      </c>
      <c r="D258" s="1">
        <v>258.60147000000001</v>
      </c>
      <c r="E258">
        <f t="shared" si="16"/>
        <v>3.8669540432233429</v>
      </c>
    </row>
    <row r="259" spans="1:5" x14ac:dyDescent="0.25">
      <c r="A259" s="1">
        <v>3.0048892999999999</v>
      </c>
      <c r="B259" s="1">
        <f t="shared" si="15"/>
        <v>384.25694373401529</v>
      </c>
      <c r="C259" s="1">
        <v>-1.95058E-2</v>
      </c>
      <c r="D259" s="1">
        <v>257.03424999999999</v>
      </c>
      <c r="E259">
        <f t="shared" si="16"/>
        <v>3.890532098348761</v>
      </c>
    </row>
    <row r="260" spans="1:5" x14ac:dyDescent="0.25">
      <c r="A260" s="1">
        <v>3.1884408</v>
      </c>
      <c r="B260" s="1">
        <f t="shared" si="15"/>
        <v>407.72900255754479</v>
      </c>
      <c r="C260" s="1">
        <v>-1.98452E-2</v>
      </c>
      <c r="D260" s="1">
        <v>255.66131999999999</v>
      </c>
      <c r="E260">
        <f t="shared" si="16"/>
        <v>3.9114246926363365</v>
      </c>
    </row>
    <row r="261" spans="1:5" x14ac:dyDescent="0.25">
      <c r="A261" s="1">
        <v>3.3520816999999998</v>
      </c>
      <c r="B261" s="1">
        <f t="shared" si="15"/>
        <v>428.65494884910481</v>
      </c>
      <c r="C261" s="1">
        <v>-1.99031E-2</v>
      </c>
      <c r="D261" s="1">
        <v>257.44967000000003</v>
      </c>
      <c r="E261">
        <f t="shared" si="16"/>
        <v>3.8842543476556015</v>
      </c>
    </row>
    <row r="262" spans="1:5" x14ac:dyDescent="0.25">
      <c r="A262" s="1">
        <v>3.524546</v>
      </c>
      <c r="B262" s="1">
        <f t="shared" si="15"/>
        <v>450.70920716112528</v>
      </c>
      <c r="C262" s="1">
        <v>-2.0178000000000001E-2</v>
      </c>
      <c r="D262" s="1">
        <v>256.14328999999998</v>
      </c>
      <c r="E262">
        <f t="shared" si="16"/>
        <v>3.9040647912346254</v>
      </c>
    </row>
    <row r="263" spans="1:5" x14ac:dyDescent="0.25">
      <c r="A263" s="1">
        <v>3.6956457999999999</v>
      </c>
      <c r="B263" s="1">
        <f t="shared" si="15"/>
        <v>472.58897698209717</v>
      </c>
      <c r="C263" s="1">
        <v>-2.05141E-2</v>
      </c>
      <c r="D263" s="1">
        <v>252.02879999999999</v>
      </c>
      <c r="E263">
        <f t="shared" si="16"/>
        <v>3.9678005053390724</v>
      </c>
    </row>
    <row r="264" spans="1:5" x14ac:dyDescent="0.25">
      <c r="A264" s="1">
        <v>3.8787881</v>
      </c>
      <c r="B264" s="1">
        <f t="shared" si="15"/>
        <v>496.00870843989765</v>
      </c>
      <c r="C264" s="1">
        <v>-2.0516300000000001E-2</v>
      </c>
      <c r="D264" s="1">
        <v>254.16924</v>
      </c>
      <c r="E264">
        <f t="shared" si="16"/>
        <v>3.9343863954583962</v>
      </c>
    </row>
    <row r="265" spans="1:5" x14ac:dyDescent="0.25">
      <c r="A265" s="1">
        <v>4.0438327000000003</v>
      </c>
      <c r="B265" s="1">
        <f t="shared" si="15"/>
        <v>517.1141560102302</v>
      </c>
      <c r="C265" s="1">
        <v>-2.0847000000000001E-2</v>
      </c>
      <c r="D265" s="1">
        <v>253.16665</v>
      </c>
      <c r="E265">
        <f t="shared" si="16"/>
        <v>3.9499673436449863</v>
      </c>
    </row>
    <row r="266" spans="1:5" x14ac:dyDescent="0.25">
      <c r="A266" s="1">
        <v>4.2183997</v>
      </c>
      <c r="B266" s="1">
        <f t="shared" si="15"/>
        <v>539.43730179028125</v>
      </c>
      <c r="C266" s="1">
        <v>-2.0849199999999998E-2</v>
      </c>
      <c r="D266" s="1">
        <v>252.19089</v>
      </c>
      <c r="E266">
        <f t="shared" si="16"/>
        <v>3.9652502911584158</v>
      </c>
    </row>
    <row r="267" spans="1:5" x14ac:dyDescent="0.25">
      <c r="A267" s="1">
        <v>4.3899480999999998</v>
      </c>
      <c r="B267" s="1">
        <f t="shared" si="15"/>
        <v>561.37443734015335</v>
      </c>
      <c r="C267" s="1">
        <v>-2.1187399999999999E-2</v>
      </c>
      <c r="D267" s="1">
        <v>251.58544000000001</v>
      </c>
      <c r="E267">
        <f t="shared" si="16"/>
        <v>3.9747928178991598</v>
      </c>
    </row>
    <row r="268" spans="1:5" x14ac:dyDescent="0.25">
      <c r="A268" s="1">
        <v>4.5588733000000001</v>
      </c>
      <c r="B268" s="1">
        <f t="shared" si="15"/>
        <v>582.9761253196931</v>
      </c>
      <c r="C268" s="1">
        <v>-2.1188499999999999E-2</v>
      </c>
      <c r="D268" s="1">
        <v>250.90487999999999</v>
      </c>
      <c r="E268">
        <f t="shared" si="16"/>
        <v>3.9855741347079419</v>
      </c>
    </row>
    <row r="269" spans="1:5" x14ac:dyDescent="0.25">
      <c r="A269" s="1">
        <v>4.7423422999999998</v>
      </c>
      <c r="B269" s="1">
        <f t="shared" si="15"/>
        <v>606.43763427109968</v>
      </c>
      <c r="C269" s="1">
        <v>-2.1523500000000001E-2</v>
      </c>
      <c r="D269" s="1">
        <v>249.95596</v>
      </c>
      <c r="E269">
        <f t="shared" si="16"/>
        <v>4.0007047641512532</v>
      </c>
    </row>
    <row r="270" spans="1:5" x14ac:dyDescent="0.25">
      <c r="A270" s="1">
        <v>4.9105039000000001</v>
      </c>
      <c r="B270" s="1">
        <f t="shared" si="15"/>
        <v>627.94167519181588</v>
      </c>
      <c r="C270" s="1">
        <v>-2.15214E-2</v>
      </c>
      <c r="D270" s="1">
        <v>246.69915</v>
      </c>
      <c r="E270">
        <f t="shared" si="16"/>
        <v>4.0535202492590674</v>
      </c>
    </row>
    <row r="271" spans="1:5" x14ac:dyDescent="0.25">
      <c r="A271" s="1">
        <v>4.9931435999999998</v>
      </c>
      <c r="B271" s="1">
        <f t="shared" si="15"/>
        <v>638.50941176470576</v>
      </c>
      <c r="C271" s="1">
        <v>-2.1863899999999999E-2</v>
      </c>
      <c r="D271" s="1">
        <v>246.94926000000001</v>
      </c>
      <c r="E271">
        <f t="shared" si="16"/>
        <v>4.0494148474063048</v>
      </c>
    </row>
    <row r="272" spans="1:5" x14ac:dyDescent="0.25">
      <c r="A272" s="1">
        <v>4.9164969000000003</v>
      </c>
      <c r="B272" s="1">
        <f t="shared" si="15"/>
        <v>628.70804347826083</v>
      </c>
      <c r="C272" s="1">
        <v>-2.1523500000000001E-2</v>
      </c>
      <c r="D272" s="1">
        <v>247.93145000000001</v>
      </c>
      <c r="E272">
        <f t="shared" si="16"/>
        <v>4.0333729343332605</v>
      </c>
    </row>
    <row r="273" spans="1:5" x14ac:dyDescent="0.25">
      <c r="A273" s="1">
        <v>4.7309846000000002</v>
      </c>
      <c r="B273" s="1">
        <f t="shared" si="15"/>
        <v>604.98524296675191</v>
      </c>
      <c r="C273" s="1">
        <v>-2.1523500000000001E-2</v>
      </c>
      <c r="D273" s="1">
        <v>248.6893</v>
      </c>
      <c r="E273">
        <f t="shared" si="16"/>
        <v>4.0210817272797827</v>
      </c>
    </row>
    <row r="274" spans="1:5" x14ac:dyDescent="0.25">
      <c r="A274" s="1">
        <v>4.5546113000000004</v>
      </c>
      <c r="B274" s="1">
        <f t="shared" si="15"/>
        <v>582.43111253196935</v>
      </c>
      <c r="C274" s="1">
        <v>-2.1186300000000002E-2</v>
      </c>
      <c r="D274" s="1">
        <v>249.27324999999999</v>
      </c>
      <c r="E274">
        <f t="shared" si="16"/>
        <v>4.011661901146633</v>
      </c>
    </row>
    <row r="275" spans="1:5" x14ac:dyDescent="0.25">
      <c r="A275" s="1">
        <v>4.3791681000000002</v>
      </c>
      <c r="B275" s="1">
        <f t="shared" si="15"/>
        <v>559.99592071611255</v>
      </c>
      <c r="C275" s="1">
        <v>-2.11831E-2</v>
      </c>
      <c r="D275" s="1">
        <v>249.71872999999999</v>
      </c>
      <c r="E275">
        <f t="shared" si="16"/>
        <v>4.0045053889229694</v>
      </c>
    </row>
    <row r="276" spans="1:5" x14ac:dyDescent="0.25">
      <c r="A276" s="1">
        <v>4.2130307</v>
      </c>
      <c r="B276" s="1">
        <f t="shared" si="15"/>
        <v>538.75072890025569</v>
      </c>
      <c r="C276" s="1">
        <v>-2.1180999999999998E-2</v>
      </c>
      <c r="D276" s="1">
        <v>250.10194999999999</v>
      </c>
      <c r="E276">
        <f t="shared" si="16"/>
        <v>3.998369464932201</v>
      </c>
    </row>
    <row r="277" spans="1:5" x14ac:dyDescent="0.25">
      <c r="A277" s="1">
        <v>4.0418826000000001</v>
      </c>
      <c r="B277" s="1">
        <f t="shared" si="15"/>
        <v>516.86478260869569</v>
      </c>
      <c r="C277" s="1">
        <v>-2.0847000000000001E-2</v>
      </c>
      <c r="D277" s="1">
        <v>250.65262000000001</v>
      </c>
      <c r="E277">
        <f t="shared" si="16"/>
        <v>3.9895852674510244</v>
      </c>
    </row>
    <row r="278" spans="1:5" x14ac:dyDescent="0.25">
      <c r="A278" s="1">
        <v>3.8760842000000002</v>
      </c>
      <c r="B278" s="1">
        <f t="shared" si="15"/>
        <v>495.66294117647061</v>
      </c>
      <c r="C278" s="1">
        <v>-2.0850199999999999E-2</v>
      </c>
      <c r="D278" s="1">
        <v>251.15392</v>
      </c>
      <c r="E278">
        <f t="shared" si="16"/>
        <v>3.9816221064755828</v>
      </c>
    </row>
    <row r="279" spans="1:5" x14ac:dyDescent="0.25">
      <c r="A279" s="1">
        <v>3.7009816</v>
      </c>
      <c r="B279" s="1">
        <f t="shared" si="15"/>
        <v>473.27130434782606</v>
      </c>
      <c r="C279" s="1">
        <v>-2.05195E-2</v>
      </c>
      <c r="D279" s="1">
        <v>251.78298000000001</v>
      </c>
      <c r="E279">
        <f t="shared" si="16"/>
        <v>3.9716743363669775</v>
      </c>
    </row>
    <row r="280" spans="1:5" x14ac:dyDescent="0.25">
      <c r="A280" s="1">
        <v>3.5304112000000001</v>
      </c>
      <c r="B280" s="1">
        <f t="shared" si="15"/>
        <v>451.45923273657291</v>
      </c>
      <c r="C280" s="1">
        <v>-2.0517400000000002E-2</v>
      </c>
      <c r="D280" s="1">
        <v>252.32936000000001</v>
      </c>
      <c r="E280">
        <f t="shared" si="16"/>
        <v>3.9630742930588814</v>
      </c>
    </row>
    <row r="281" spans="1:5" x14ac:dyDescent="0.25">
      <c r="A281" s="1">
        <v>3.3571341000000001</v>
      </c>
      <c r="B281" s="1">
        <f t="shared" si="15"/>
        <v>429.30103580562661</v>
      </c>
      <c r="C281" s="1">
        <v>-2.0179099999999998E-2</v>
      </c>
      <c r="D281" s="1">
        <v>253.0067</v>
      </c>
      <c r="E281">
        <f t="shared" si="16"/>
        <v>3.9524644999519776</v>
      </c>
    </row>
    <row r="282" spans="1:5" x14ac:dyDescent="0.25">
      <c r="A282" s="1">
        <v>3.1858743999999999</v>
      </c>
      <c r="B282" s="1">
        <f t="shared" si="15"/>
        <v>407.40081841432226</v>
      </c>
      <c r="C282" s="1">
        <v>-2.0181299999999999E-2</v>
      </c>
      <c r="D282" s="1">
        <v>253.85686999999999</v>
      </c>
      <c r="E282">
        <f t="shared" si="16"/>
        <v>3.9392276443020826</v>
      </c>
    </row>
    <row r="283" spans="1:5" x14ac:dyDescent="0.25">
      <c r="A283" s="1">
        <v>3.0145976000000001</v>
      </c>
      <c r="B283" s="1">
        <f t="shared" si="15"/>
        <v>385.49841432225065</v>
      </c>
      <c r="C283" s="1">
        <v>-1.9847299999999998E-2</v>
      </c>
      <c r="D283" s="1">
        <v>254.79183</v>
      </c>
      <c r="E283">
        <f t="shared" si="16"/>
        <v>3.9247726271285854</v>
      </c>
    </row>
    <row r="284" spans="1:5" x14ac:dyDescent="0.25">
      <c r="A284" s="1">
        <v>2.8374117000000001</v>
      </c>
      <c r="B284" s="1">
        <f t="shared" si="15"/>
        <v>362.84037084398977</v>
      </c>
      <c r="C284" s="1">
        <v>-1.9843E-2</v>
      </c>
      <c r="D284" s="1">
        <v>256.05097999999998</v>
      </c>
      <c r="E284">
        <f t="shared" si="16"/>
        <v>3.9054722618128626</v>
      </c>
    </row>
    <row r="285" spans="1:5" x14ac:dyDescent="0.25">
      <c r="A285" s="1">
        <v>2.6598304000000002</v>
      </c>
      <c r="B285" s="1">
        <f t="shared" si="15"/>
        <v>340.13176470588235</v>
      </c>
      <c r="C285" s="1">
        <v>-1.9510099999999999E-2</v>
      </c>
      <c r="D285" s="1">
        <v>257.12871000000001</v>
      </c>
      <c r="E285">
        <f t="shared" si="16"/>
        <v>3.8891028543642596</v>
      </c>
    </row>
    <row r="286" spans="1:5" x14ac:dyDescent="0.25">
      <c r="A286" s="1">
        <v>2.4872079999999999</v>
      </c>
      <c r="B286" s="1">
        <f t="shared" si="15"/>
        <v>318.05728900255752</v>
      </c>
      <c r="C286" s="1">
        <v>-1.95058E-2</v>
      </c>
      <c r="D286" s="1">
        <v>258.78181000000001</v>
      </c>
      <c r="E286">
        <f t="shared" si="16"/>
        <v>3.8642592383135428</v>
      </c>
    </row>
    <row r="287" spans="1:5" x14ac:dyDescent="0.25">
      <c r="A287" s="1">
        <v>2.3196243000000001</v>
      </c>
      <c r="B287" s="1">
        <f t="shared" si="15"/>
        <v>296.62714833759594</v>
      </c>
      <c r="C287" s="1">
        <v>-1.9171899999999999E-2</v>
      </c>
      <c r="D287" s="1">
        <v>260.60665</v>
      </c>
      <c r="E287">
        <f t="shared" si="16"/>
        <v>3.8372006240055656</v>
      </c>
    </row>
    <row r="288" spans="1:5" x14ac:dyDescent="0.25">
      <c r="A288" s="1">
        <v>2.1459934999999999</v>
      </c>
      <c r="B288" s="1">
        <f t="shared" si="15"/>
        <v>274.42372122762146</v>
      </c>
      <c r="C288" s="1">
        <v>-1.9170800000000002E-2</v>
      </c>
      <c r="D288" s="1">
        <v>262.73959000000002</v>
      </c>
      <c r="E288">
        <f t="shared" si="16"/>
        <v>3.806049937125958</v>
      </c>
    </row>
    <row r="289" spans="1:5" x14ac:dyDescent="0.25">
      <c r="A289" s="1">
        <v>1.9792761999999999</v>
      </c>
      <c r="B289" s="1">
        <f t="shared" si="15"/>
        <v>253.1043734015345</v>
      </c>
      <c r="C289" s="1">
        <v>-1.8834699999999999E-2</v>
      </c>
      <c r="D289" s="1">
        <v>264.99916999999999</v>
      </c>
      <c r="E289">
        <f t="shared" si="16"/>
        <v>3.7735967248501194</v>
      </c>
    </row>
    <row r="290" spans="1:5" x14ac:dyDescent="0.25">
      <c r="A290" s="1">
        <v>1.7949259</v>
      </c>
      <c r="B290" s="1">
        <f t="shared" si="15"/>
        <v>229.53016624040922</v>
      </c>
      <c r="C290" s="1">
        <v>-1.8777800000000001E-2</v>
      </c>
      <c r="D290" s="1">
        <v>268.54903999999999</v>
      </c>
      <c r="E290">
        <f t="shared" si="16"/>
        <v>3.7237146705123205</v>
      </c>
    </row>
    <row r="291" spans="1:5" x14ac:dyDescent="0.25">
      <c r="A291" s="1">
        <v>1.6304323999999999</v>
      </c>
      <c r="B291" s="1">
        <f t="shared" si="15"/>
        <v>208.49519181585677</v>
      </c>
      <c r="C291" s="1">
        <v>-1.8501799999999999E-2</v>
      </c>
      <c r="D291" s="1">
        <v>272.41449</v>
      </c>
      <c r="E291">
        <f t="shared" si="16"/>
        <v>3.6708766850104046</v>
      </c>
    </row>
    <row r="292" spans="1:5" x14ac:dyDescent="0.25">
      <c r="A292" s="1">
        <v>1.4537682000000001</v>
      </c>
      <c r="B292" s="1">
        <f t="shared" si="15"/>
        <v>185.90386189258314</v>
      </c>
      <c r="C292" s="1">
        <v>-1.8163599999999998E-2</v>
      </c>
      <c r="D292" s="1">
        <v>276.82206000000002</v>
      </c>
      <c r="E292">
        <f t="shared" si="16"/>
        <v>3.6124288649538983</v>
      </c>
    </row>
    <row r="293" spans="1:5" x14ac:dyDescent="0.25">
      <c r="A293" s="1">
        <v>1.2869919000000001</v>
      </c>
      <c r="B293" s="1">
        <f t="shared" si="15"/>
        <v>164.57696930946292</v>
      </c>
      <c r="C293" s="1">
        <v>-1.7828500000000001E-2</v>
      </c>
      <c r="D293" s="1">
        <v>283.10383000000002</v>
      </c>
      <c r="E293">
        <f t="shared" si="16"/>
        <v>3.5322729473493877</v>
      </c>
    </row>
    <row r="294" spans="1:5" x14ac:dyDescent="0.25">
      <c r="A294" s="1">
        <v>1.1114059000000001</v>
      </c>
      <c r="B294" s="1">
        <f t="shared" si="15"/>
        <v>142.12351662404092</v>
      </c>
      <c r="C294" s="1">
        <v>-1.76685E-2</v>
      </c>
      <c r="D294" s="1">
        <v>290.72847000000002</v>
      </c>
      <c r="E294">
        <f t="shared" si="16"/>
        <v>3.4396356160096739</v>
      </c>
    </row>
    <row r="295" spans="1:5" x14ac:dyDescent="0.25">
      <c r="A295" s="1">
        <v>0.94162809999999997</v>
      </c>
      <c r="B295" s="1">
        <f t="shared" si="15"/>
        <v>120.41280051150893</v>
      </c>
      <c r="C295" s="1">
        <v>-1.7161699999999998E-2</v>
      </c>
      <c r="D295" s="1">
        <v>302.35813999999999</v>
      </c>
      <c r="E295">
        <f t="shared" si="16"/>
        <v>3.3073361279441658</v>
      </c>
    </row>
    <row r="296" spans="1:5" x14ac:dyDescent="0.25">
      <c r="A296" s="1">
        <v>0.75324659999999999</v>
      </c>
      <c r="B296" s="1">
        <f t="shared" si="15"/>
        <v>96.323094629156003</v>
      </c>
      <c r="C296" s="1">
        <v>-1.68267E-2</v>
      </c>
      <c r="D296" s="1">
        <v>320.00227999999998</v>
      </c>
      <c r="E296">
        <f t="shared" si="16"/>
        <v>3.1249777345336418</v>
      </c>
    </row>
    <row r="297" spans="1:5" x14ac:dyDescent="0.25">
      <c r="A297" s="1">
        <v>0.58363960000000004</v>
      </c>
      <c r="B297" s="1">
        <f t="shared" si="15"/>
        <v>74.634219948849108</v>
      </c>
      <c r="C297" s="1">
        <v>-1.6395E-2</v>
      </c>
      <c r="D297" s="1">
        <v>349.28467000000001</v>
      </c>
      <c r="E297">
        <f t="shared" si="16"/>
        <v>2.8629942447803391</v>
      </c>
    </row>
    <row r="298" spans="1:5" x14ac:dyDescent="0.25">
      <c r="A298" s="1">
        <v>0.41970689999999999</v>
      </c>
      <c r="B298" s="1">
        <f t="shared" si="15"/>
        <v>53.670959079283882</v>
      </c>
      <c r="C298" s="1">
        <v>-1.5650799999999999E-2</v>
      </c>
      <c r="D298" s="1">
        <v>411.9264</v>
      </c>
      <c r="E298">
        <f t="shared" si="16"/>
        <v>2.4276181376090484</v>
      </c>
    </row>
    <row r="299" spans="1:5" x14ac:dyDescent="0.25">
      <c r="A299" s="1">
        <v>0.24419399999999999</v>
      </c>
      <c r="B299" s="1">
        <f t="shared" si="15"/>
        <v>31.226854219948848</v>
      </c>
      <c r="C299" s="1">
        <v>-1.4504E-2</v>
      </c>
      <c r="D299" s="1">
        <v>605.88432</v>
      </c>
      <c r="E299">
        <f t="shared" si="16"/>
        <v>1.6504800784413765</v>
      </c>
    </row>
    <row r="300" spans="1:5" x14ac:dyDescent="0.25">
      <c r="A300" s="1">
        <v>7.1935899999999997E-2</v>
      </c>
      <c r="B300" s="1">
        <f t="shared" si="15"/>
        <v>9.1989641943734011</v>
      </c>
      <c r="C300" s="1">
        <v>-1.1532799999999999E-2</v>
      </c>
      <c r="D300" s="1">
        <v>1032.6144999999999</v>
      </c>
      <c r="E300">
        <f t="shared" si="16"/>
        <v>0.96841560911647095</v>
      </c>
    </row>
    <row r="301" spans="1:5" s="3" customFormat="1" x14ac:dyDescent="0.25">
      <c r="A301" s="2">
        <v>2.4128999999999999E-3</v>
      </c>
      <c r="B301" s="2">
        <f t="shared" si="15"/>
        <v>0.3085549872122762</v>
      </c>
      <c r="C301" s="2">
        <v>-1.10087E-2</v>
      </c>
      <c r="D301" s="2">
        <v>667.58032000000003</v>
      </c>
      <c r="E301" s="3">
        <f t="shared" si="16"/>
        <v>1.4979470934673449</v>
      </c>
    </row>
    <row r="302" spans="1:5" x14ac:dyDescent="0.25">
      <c r="A302" s="1">
        <v>0.1053723</v>
      </c>
      <c r="B302" s="1">
        <f t="shared" si="15"/>
        <v>13.474718670076728</v>
      </c>
      <c r="C302" s="1">
        <v>-1.34603E-2</v>
      </c>
      <c r="D302" s="1">
        <v>439.80903000000001</v>
      </c>
      <c r="E302">
        <f t="shared" si="16"/>
        <v>2.2737141163290802</v>
      </c>
    </row>
    <row r="303" spans="1:5" x14ac:dyDescent="0.25">
      <c r="A303" s="1">
        <v>0.28450500000000001</v>
      </c>
      <c r="B303" s="1">
        <f t="shared" si="15"/>
        <v>36.381713554987215</v>
      </c>
      <c r="C303" s="1">
        <v>-1.44761E-2</v>
      </c>
      <c r="D303" s="1">
        <v>376.66386</v>
      </c>
      <c r="E303">
        <f t="shared" si="16"/>
        <v>2.6548870390697954</v>
      </c>
    </row>
    <row r="304" spans="1:5" x14ac:dyDescent="0.25">
      <c r="A304" s="1">
        <v>0.45768229999999999</v>
      </c>
      <c r="B304" s="1">
        <f t="shared" si="15"/>
        <v>58.527148337595904</v>
      </c>
      <c r="C304" s="1">
        <v>-1.52868E-2</v>
      </c>
      <c r="D304" s="1">
        <v>345.79275999999999</v>
      </c>
      <c r="E304">
        <f t="shared" si="16"/>
        <v>2.891905544812448</v>
      </c>
    </row>
    <row r="305" spans="1:5" x14ac:dyDescent="0.25">
      <c r="A305" s="1">
        <v>0.63088339999999998</v>
      </c>
      <c r="B305" s="1">
        <f t="shared" si="15"/>
        <v>80.67562659846547</v>
      </c>
      <c r="C305" s="1">
        <v>-1.5839800000000001E-2</v>
      </c>
      <c r="D305" s="1">
        <v>322.95424000000003</v>
      </c>
      <c r="E305">
        <f t="shared" si="16"/>
        <v>3.0964139068123084</v>
      </c>
    </row>
    <row r="306" spans="1:5" x14ac:dyDescent="0.25">
      <c r="A306" s="1">
        <v>0.80697700000000006</v>
      </c>
      <c r="B306" s="1">
        <f t="shared" si="15"/>
        <v>103.19398976982099</v>
      </c>
      <c r="C306" s="1">
        <v>-1.6489500000000001E-2</v>
      </c>
      <c r="D306" s="1">
        <v>310.27154000000002</v>
      </c>
      <c r="E306">
        <f t="shared" si="16"/>
        <v>3.2229833261536007</v>
      </c>
    </row>
    <row r="307" spans="1:5" x14ac:dyDescent="0.25">
      <c r="A307" s="1">
        <v>0.98450009999999999</v>
      </c>
      <c r="B307" s="1">
        <f t="shared" si="15"/>
        <v>125.89515345268541</v>
      </c>
      <c r="C307" s="1">
        <v>-1.6823399999999999E-2</v>
      </c>
      <c r="D307" s="1">
        <v>298.61935</v>
      </c>
      <c r="E307">
        <f t="shared" si="16"/>
        <v>3.3487448150965435</v>
      </c>
    </row>
    <row r="308" spans="1:5" x14ac:dyDescent="0.25">
      <c r="A308" s="1">
        <v>1.1496991000000001</v>
      </c>
      <c r="B308" s="1">
        <f t="shared" si="15"/>
        <v>147.0203452685422</v>
      </c>
      <c r="C308" s="1">
        <v>-1.71585E-2</v>
      </c>
      <c r="D308" s="1">
        <v>291.72676999999999</v>
      </c>
      <c r="E308">
        <f t="shared" si="16"/>
        <v>3.4278650533168418</v>
      </c>
    </row>
    <row r="309" spans="1:5" x14ac:dyDescent="0.25">
      <c r="A309" s="1">
        <v>1.3211069</v>
      </c>
      <c r="B309" s="1">
        <f t="shared" ref="B309:B372" si="17">A309*100/0.782</f>
        <v>168.93950127877238</v>
      </c>
      <c r="C309" s="1">
        <v>-1.74967E-2</v>
      </c>
      <c r="D309" s="1">
        <v>285.16055</v>
      </c>
      <c r="E309">
        <f t="shared" ref="E309:E372" si="18">1000/D309</f>
        <v>3.5067964344997931</v>
      </c>
    </row>
    <row r="310" spans="1:5" x14ac:dyDescent="0.25">
      <c r="A310" s="1">
        <v>1.4952174</v>
      </c>
      <c r="B310" s="1">
        <f t="shared" si="17"/>
        <v>191.20427109974423</v>
      </c>
      <c r="C310" s="1">
        <v>-1.7830700000000001E-2</v>
      </c>
      <c r="D310" s="1">
        <v>280.78519999999997</v>
      </c>
      <c r="E310">
        <f t="shared" si="18"/>
        <v>3.5614412725457041</v>
      </c>
    </row>
    <row r="311" spans="1:5" x14ac:dyDescent="0.25">
      <c r="A311" s="1">
        <v>1.6731142999999999</v>
      </c>
      <c r="B311" s="1">
        <f t="shared" si="17"/>
        <v>213.95323529411763</v>
      </c>
      <c r="C311" s="1">
        <v>-1.7842500000000001E-2</v>
      </c>
      <c r="D311" s="1">
        <v>276.20053999999999</v>
      </c>
      <c r="E311">
        <f t="shared" si="18"/>
        <v>3.6205577295395588</v>
      </c>
    </row>
    <row r="312" spans="1:5" x14ac:dyDescent="0.25">
      <c r="A312" s="1">
        <v>1.8356374</v>
      </c>
      <c r="B312" s="1">
        <f t="shared" si="17"/>
        <v>234.73624040920714</v>
      </c>
      <c r="C312" s="1">
        <v>-1.81657E-2</v>
      </c>
      <c r="D312" s="1">
        <v>272.59697999999997</v>
      </c>
      <c r="E312">
        <f t="shared" si="18"/>
        <v>3.6684192172635224</v>
      </c>
    </row>
    <row r="313" spans="1:5" x14ac:dyDescent="0.25">
      <c r="A313" s="1">
        <v>2.0165581000000001</v>
      </c>
      <c r="B313" s="1">
        <f t="shared" si="17"/>
        <v>257.87187979539641</v>
      </c>
      <c r="C313" s="1">
        <v>-1.8500699999999998E-2</v>
      </c>
      <c r="D313" s="1">
        <v>269.71156999999999</v>
      </c>
      <c r="E313">
        <f t="shared" si="18"/>
        <v>3.7076644505832657</v>
      </c>
    </row>
    <row r="314" spans="1:5" x14ac:dyDescent="0.25">
      <c r="A314" s="1">
        <v>2.1821573999999999</v>
      </c>
      <c r="B314" s="1">
        <f t="shared" si="17"/>
        <v>279.04826086956518</v>
      </c>
      <c r="C314" s="1">
        <v>-1.8800299999999999E-2</v>
      </c>
      <c r="D314" s="1">
        <v>266.41719000000001</v>
      </c>
      <c r="E314">
        <f t="shared" si="18"/>
        <v>3.7535115508124681</v>
      </c>
    </row>
    <row r="315" spans="1:5" x14ac:dyDescent="0.25">
      <c r="A315" s="1">
        <v>2.3676238000000001</v>
      </c>
      <c r="B315" s="1">
        <f t="shared" si="17"/>
        <v>302.76519181585678</v>
      </c>
      <c r="C315" s="1">
        <v>-1.88358E-2</v>
      </c>
      <c r="D315" s="1">
        <v>264.28104000000002</v>
      </c>
      <c r="E315">
        <f t="shared" si="18"/>
        <v>3.7838507068081761</v>
      </c>
    </row>
    <row r="316" spans="1:5" x14ac:dyDescent="0.25">
      <c r="A316" s="1">
        <v>2.5383572999999999</v>
      </c>
      <c r="B316" s="1">
        <f t="shared" si="17"/>
        <v>324.59812020460356</v>
      </c>
      <c r="C316" s="1">
        <v>-1.9170800000000002E-2</v>
      </c>
      <c r="D316" s="1">
        <v>262.161</v>
      </c>
      <c r="E316">
        <f t="shared" si="18"/>
        <v>3.8144498991078</v>
      </c>
    </row>
    <row r="317" spans="1:5" x14ac:dyDescent="0.25">
      <c r="A317" s="1">
        <v>2.7124022000000001</v>
      </c>
      <c r="B317" s="1">
        <f t="shared" si="17"/>
        <v>346.85450127877237</v>
      </c>
      <c r="C317" s="1">
        <v>-1.9178299999999999E-2</v>
      </c>
      <c r="D317" s="1">
        <v>260.31790000000001</v>
      </c>
      <c r="E317">
        <f t="shared" si="18"/>
        <v>3.8414569263197036</v>
      </c>
    </row>
    <row r="318" spans="1:5" x14ac:dyDescent="0.25">
      <c r="A318" s="1">
        <v>2.8856345000000001</v>
      </c>
      <c r="B318" s="1">
        <f t="shared" si="17"/>
        <v>369.00696930946287</v>
      </c>
      <c r="C318" s="1">
        <v>-1.9510099999999999E-2</v>
      </c>
      <c r="D318" s="1">
        <v>258.87412</v>
      </c>
      <c r="E318">
        <f t="shared" si="18"/>
        <v>3.8628813108085116</v>
      </c>
    </row>
    <row r="319" spans="1:5" x14ac:dyDescent="0.25">
      <c r="A319" s="1">
        <v>3.0596002000000002</v>
      </c>
      <c r="B319" s="1">
        <f t="shared" si="17"/>
        <v>391.25322250639391</v>
      </c>
      <c r="C319" s="1">
        <v>-1.98441E-2</v>
      </c>
      <c r="D319" s="1">
        <v>257.19096999999999</v>
      </c>
      <c r="E319">
        <f t="shared" si="18"/>
        <v>3.8881613922914946</v>
      </c>
    </row>
    <row r="320" spans="1:5" x14ac:dyDescent="0.25">
      <c r="A320" s="1">
        <v>3.2266181</v>
      </c>
      <c r="B320" s="1">
        <f t="shared" si="17"/>
        <v>412.61101023017903</v>
      </c>
      <c r="C320" s="1">
        <v>-1.98452E-2</v>
      </c>
      <c r="D320" s="1">
        <v>255.75577999999999</v>
      </c>
      <c r="E320">
        <f t="shared" si="18"/>
        <v>3.9099800598836909</v>
      </c>
    </row>
    <row r="321" spans="1:5" x14ac:dyDescent="0.25">
      <c r="A321" s="1">
        <v>3.4095618999999999</v>
      </c>
      <c r="B321" s="1">
        <f t="shared" si="17"/>
        <v>436.00535805626595</v>
      </c>
      <c r="C321" s="1">
        <v>-2.01823E-2</v>
      </c>
      <c r="D321" s="1">
        <v>254.26907</v>
      </c>
      <c r="E321">
        <f t="shared" si="18"/>
        <v>3.9328416940369508</v>
      </c>
    </row>
    <row r="322" spans="1:5" x14ac:dyDescent="0.25">
      <c r="A322" s="1">
        <v>3.5744744000000002</v>
      </c>
      <c r="B322" s="1">
        <f t="shared" si="17"/>
        <v>457.09391304347827</v>
      </c>
      <c r="C322" s="1">
        <v>-2.0181299999999999E-2</v>
      </c>
      <c r="D322" s="1">
        <v>253.30404999999999</v>
      </c>
      <c r="E322">
        <f t="shared" si="18"/>
        <v>3.9478247584276684</v>
      </c>
    </row>
    <row r="323" spans="1:5" x14ac:dyDescent="0.25">
      <c r="A323" s="1">
        <v>3.7465543000000001</v>
      </c>
      <c r="B323" s="1">
        <f t="shared" si="17"/>
        <v>479.09901534526858</v>
      </c>
      <c r="C323" s="1">
        <v>-2.0516300000000001E-2</v>
      </c>
      <c r="D323" s="1">
        <v>252.21020999999999</v>
      </c>
      <c r="E323">
        <f t="shared" si="18"/>
        <v>3.9649465420135055</v>
      </c>
    </row>
    <row r="324" spans="1:5" x14ac:dyDescent="0.25">
      <c r="A324" s="1">
        <v>3.9182006</v>
      </c>
      <c r="B324" s="1">
        <f t="shared" si="17"/>
        <v>501.04867007672635</v>
      </c>
      <c r="C324" s="1">
        <v>-2.0515200000000001E-2</v>
      </c>
      <c r="D324" s="1">
        <v>251.28272999999999</v>
      </c>
      <c r="E324">
        <f t="shared" si="18"/>
        <v>3.9795810878049598</v>
      </c>
    </row>
    <row r="325" spans="1:5" x14ac:dyDescent="0.25">
      <c r="A325" s="1">
        <v>4.0874670999999996</v>
      </c>
      <c r="B325" s="1">
        <f t="shared" si="17"/>
        <v>522.69400255754465</v>
      </c>
      <c r="C325" s="1">
        <v>-2.0849199999999998E-2</v>
      </c>
      <c r="D325" s="1">
        <v>250.43792999999999</v>
      </c>
      <c r="E325">
        <f t="shared" si="18"/>
        <v>3.9930053726286592</v>
      </c>
    </row>
    <row r="326" spans="1:5" x14ac:dyDescent="0.25">
      <c r="A326" s="1">
        <v>4.2711829999999997</v>
      </c>
      <c r="B326" s="1">
        <f t="shared" si="17"/>
        <v>546.18708439897694</v>
      </c>
      <c r="C326" s="1">
        <v>-2.1155199999999999E-2</v>
      </c>
      <c r="D326" s="1">
        <v>249.41173000000001</v>
      </c>
      <c r="E326">
        <f t="shared" si="18"/>
        <v>4.0094345201807471</v>
      </c>
    </row>
    <row r="327" spans="1:5" x14ac:dyDescent="0.25">
      <c r="A327" s="1">
        <v>4.4373753000000002</v>
      </c>
      <c r="B327" s="1">
        <f t="shared" si="17"/>
        <v>567.43929667519183</v>
      </c>
      <c r="C327" s="1">
        <v>-2.11831E-2</v>
      </c>
      <c r="D327" s="1">
        <v>248.71935999999999</v>
      </c>
      <c r="E327">
        <f t="shared" si="18"/>
        <v>4.0205957429288981</v>
      </c>
    </row>
    <row r="328" spans="1:5" x14ac:dyDescent="0.25">
      <c r="A328" s="1">
        <v>4.6108415000000003</v>
      </c>
      <c r="B328" s="1">
        <f t="shared" si="17"/>
        <v>589.62167519181583</v>
      </c>
      <c r="C328" s="1">
        <v>-2.1520299999999999E-2</v>
      </c>
      <c r="D328" s="1">
        <v>247.90353999999999</v>
      </c>
      <c r="E328">
        <f t="shared" si="18"/>
        <v>4.0338270280448603</v>
      </c>
    </row>
    <row r="329" spans="1:5" x14ac:dyDescent="0.25">
      <c r="A329" s="1">
        <v>4.7824289000000002</v>
      </c>
      <c r="B329" s="1">
        <f t="shared" si="17"/>
        <v>611.56379795396424</v>
      </c>
      <c r="C329" s="1">
        <v>-2.1520299999999999E-2</v>
      </c>
      <c r="D329" s="1">
        <v>247.35072</v>
      </c>
      <c r="E329">
        <f t="shared" si="18"/>
        <v>4.0428424869755784</v>
      </c>
    </row>
    <row r="330" spans="1:5" x14ac:dyDescent="0.25">
      <c r="A330" s="1">
        <v>4.9520090999999997</v>
      </c>
      <c r="B330" s="1">
        <f t="shared" si="17"/>
        <v>633.24924552429661</v>
      </c>
      <c r="C330" s="1">
        <v>-2.18607E-2</v>
      </c>
      <c r="D330" s="1">
        <v>247.28309999999999</v>
      </c>
      <c r="E330">
        <f t="shared" si="18"/>
        <v>4.0439480093868125</v>
      </c>
    </row>
    <row r="331" spans="1:5" x14ac:dyDescent="0.25">
      <c r="A331" s="1">
        <v>4.9551607000000004</v>
      </c>
      <c r="B331" s="1">
        <f t="shared" si="17"/>
        <v>633.65226342710992</v>
      </c>
      <c r="C331" s="1">
        <v>-2.15214E-2</v>
      </c>
      <c r="D331" s="1">
        <v>248.47998000000001</v>
      </c>
      <c r="E331">
        <f t="shared" si="18"/>
        <v>4.0244690940493477</v>
      </c>
    </row>
    <row r="332" spans="1:5" x14ac:dyDescent="0.25">
      <c r="A332" s="1">
        <v>4.7554268000000004</v>
      </c>
      <c r="B332" s="1">
        <f t="shared" si="17"/>
        <v>608.11084398976982</v>
      </c>
      <c r="C332" s="1">
        <v>-2.1525699999999998E-2</v>
      </c>
      <c r="D332" s="1">
        <v>249.26358999999999</v>
      </c>
      <c r="E332">
        <f t="shared" si="18"/>
        <v>4.0118173697169333</v>
      </c>
    </row>
    <row r="333" spans="1:5" x14ac:dyDescent="0.25">
      <c r="A333" s="1">
        <v>4.5868181999999997</v>
      </c>
      <c r="B333" s="1">
        <f t="shared" si="17"/>
        <v>586.54964194373395</v>
      </c>
      <c r="C333" s="1">
        <v>-2.1523500000000001E-2</v>
      </c>
      <c r="D333" s="1">
        <v>250.41432</v>
      </c>
      <c r="E333">
        <f t="shared" si="18"/>
        <v>3.9933818481307299</v>
      </c>
    </row>
    <row r="334" spans="1:5" x14ac:dyDescent="0.25">
      <c r="A334" s="1">
        <v>4.4178126000000004</v>
      </c>
      <c r="B334" s="1">
        <f t="shared" si="17"/>
        <v>564.93767263427117</v>
      </c>
      <c r="C334" s="1">
        <v>-2.11842E-2</v>
      </c>
      <c r="D334" s="1">
        <v>250.97787</v>
      </c>
      <c r="E334">
        <f t="shared" si="18"/>
        <v>3.9844150402583303</v>
      </c>
    </row>
    <row r="335" spans="1:5" x14ac:dyDescent="0.25">
      <c r="A335" s="1">
        <v>4.2485115999999996</v>
      </c>
      <c r="B335" s="1">
        <f t="shared" si="17"/>
        <v>543.28792838874665</v>
      </c>
      <c r="C335" s="1">
        <v>-2.11831E-2</v>
      </c>
      <c r="D335" s="1">
        <v>251.45876999999999</v>
      </c>
      <c r="E335">
        <f t="shared" si="18"/>
        <v>3.976795082549716</v>
      </c>
    </row>
    <row r="336" spans="1:5" x14ac:dyDescent="0.25">
      <c r="A336" s="1">
        <v>4.0729952999999997</v>
      </c>
      <c r="B336" s="1">
        <f t="shared" si="17"/>
        <v>520.84338874680293</v>
      </c>
      <c r="C336" s="1">
        <v>-2.0850199999999999E-2</v>
      </c>
      <c r="D336" s="1">
        <v>251.94077999999999</v>
      </c>
      <c r="E336">
        <f t="shared" si="18"/>
        <v>3.9691867271348453</v>
      </c>
    </row>
    <row r="337" spans="1:5" x14ac:dyDescent="0.25">
      <c r="A337" s="1">
        <v>3.8989321000000001</v>
      </c>
      <c r="B337" s="1">
        <f t="shared" si="17"/>
        <v>498.58466751918161</v>
      </c>
      <c r="C337" s="1">
        <v>-2.0845900000000001E-2</v>
      </c>
      <c r="D337" s="1">
        <v>252.44637</v>
      </c>
      <c r="E337">
        <f t="shared" si="18"/>
        <v>3.9612373907376841</v>
      </c>
    </row>
    <row r="338" spans="1:5" x14ac:dyDescent="0.25">
      <c r="A338" s="1">
        <v>3.7263709</v>
      </c>
      <c r="B338" s="1">
        <f t="shared" si="17"/>
        <v>476.51801790281326</v>
      </c>
      <c r="C338" s="1">
        <v>-2.05206E-2</v>
      </c>
      <c r="D338" s="1">
        <v>252.56980999999999</v>
      </c>
      <c r="E338">
        <f t="shared" si="18"/>
        <v>3.9593013907719219</v>
      </c>
    </row>
    <row r="339" spans="1:5" x14ac:dyDescent="0.25">
      <c r="A339" s="1">
        <v>3.5506730000000002</v>
      </c>
      <c r="B339" s="1">
        <f t="shared" si="17"/>
        <v>454.05025575447576</v>
      </c>
      <c r="C339" s="1">
        <v>-2.0516300000000001E-2</v>
      </c>
      <c r="D339" s="1">
        <v>253.01313999999999</v>
      </c>
      <c r="E339">
        <f t="shared" si="18"/>
        <v>3.9523638969896981</v>
      </c>
    </row>
    <row r="340" spans="1:5" x14ac:dyDescent="0.25">
      <c r="A340" s="1">
        <v>3.3810639999999998</v>
      </c>
      <c r="B340" s="1">
        <f t="shared" si="17"/>
        <v>432.36112531969309</v>
      </c>
      <c r="C340" s="1">
        <v>-2.0468E-2</v>
      </c>
      <c r="D340" s="1">
        <v>253.77851000000001</v>
      </c>
      <c r="E340">
        <f t="shared" si="18"/>
        <v>3.9404439721866127</v>
      </c>
    </row>
    <row r="341" spans="1:5" x14ac:dyDescent="0.25">
      <c r="A341" s="1">
        <v>3.2057120000000001</v>
      </c>
      <c r="B341" s="1">
        <f t="shared" si="17"/>
        <v>409.93759590792843</v>
      </c>
      <c r="C341" s="1">
        <v>-2.0178000000000001E-2</v>
      </c>
      <c r="D341" s="1">
        <v>254.80042</v>
      </c>
      <c r="E341">
        <f t="shared" si="18"/>
        <v>3.9246403126023104</v>
      </c>
    </row>
    <row r="342" spans="1:5" x14ac:dyDescent="0.25">
      <c r="A342" s="1">
        <v>3.0359664999999998</v>
      </c>
      <c r="B342" s="1">
        <f t="shared" si="17"/>
        <v>388.23101023017898</v>
      </c>
      <c r="C342" s="1">
        <v>-2.01759E-2</v>
      </c>
      <c r="D342" s="1">
        <v>255.65487999999999</v>
      </c>
      <c r="E342">
        <f t="shared" si="18"/>
        <v>3.911523222243988</v>
      </c>
    </row>
    <row r="343" spans="1:5" x14ac:dyDescent="0.25">
      <c r="A343" s="1">
        <v>2.8639220000000001</v>
      </c>
      <c r="B343" s="1">
        <f t="shared" si="17"/>
        <v>366.23043478260871</v>
      </c>
      <c r="C343" s="1">
        <v>-1.9838700000000001E-2</v>
      </c>
      <c r="D343" s="1">
        <v>256.82706999999999</v>
      </c>
      <c r="E343">
        <f t="shared" si="18"/>
        <v>3.8936705542760741</v>
      </c>
    </row>
    <row r="344" spans="1:5" x14ac:dyDescent="0.25">
      <c r="A344" s="1">
        <v>2.6923862999999999</v>
      </c>
      <c r="B344" s="1">
        <f t="shared" si="17"/>
        <v>344.29492327365728</v>
      </c>
      <c r="C344" s="1">
        <v>-1.98452E-2</v>
      </c>
      <c r="D344" s="1">
        <v>258.06903999999997</v>
      </c>
      <c r="E344">
        <f t="shared" si="18"/>
        <v>3.8749320724407705</v>
      </c>
    </row>
    <row r="345" spans="1:5" x14ac:dyDescent="0.25">
      <c r="A345" s="1">
        <v>2.5232304999999999</v>
      </c>
      <c r="B345" s="1">
        <f t="shared" si="17"/>
        <v>322.66374680306905</v>
      </c>
      <c r="C345" s="1">
        <v>-1.9506900000000001E-2</v>
      </c>
      <c r="D345" s="1">
        <v>259.51603999999998</v>
      </c>
      <c r="E345">
        <f t="shared" si="18"/>
        <v>3.8533263685743666</v>
      </c>
    </row>
    <row r="346" spans="1:5" x14ac:dyDescent="0.25">
      <c r="A346" s="1">
        <v>2.343375</v>
      </c>
      <c r="B346" s="1">
        <f t="shared" si="17"/>
        <v>299.66432225063937</v>
      </c>
      <c r="C346" s="1">
        <v>-1.92921E-2</v>
      </c>
      <c r="D346" s="1">
        <v>261.29579999999999</v>
      </c>
      <c r="E346">
        <f t="shared" si="18"/>
        <v>3.8270802668852699</v>
      </c>
    </row>
    <row r="347" spans="1:5" x14ac:dyDescent="0.25">
      <c r="A347" s="1">
        <v>2.1679176</v>
      </c>
      <c r="B347" s="1">
        <f t="shared" si="17"/>
        <v>277.22731457800512</v>
      </c>
      <c r="C347" s="1">
        <v>-1.9170800000000002E-2</v>
      </c>
      <c r="D347" s="1">
        <v>263.73788000000002</v>
      </c>
      <c r="E347">
        <f t="shared" si="18"/>
        <v>3.7916434302118449</v>
      </c>
    </row>
    <row r="348" spans="1:5" x14ac:dyDescent="0.25">
      <c r="A348" s="1">
        <v>1.9973851</v>
      </c>
      <c r="B348" s="1">
        <f t="shared" si="17"/>
        <v>255.42008951406646</v>
      </c>
      <c r="C348" s="1">
        <v>-1.8833599999999999E-2</v>
      </c>
      <c r="D348" s="1">
        <v>266.62007</v>
      </c>
      <c r="E348">
        <f t="shared" si="18"/>
        <v>3.750655380144488</v>
      </c>
    </row>
    <row r="349" spans="1:5" x14ac:dyDescent="0.25">
      <c r="A349" s="1">
        <v>1.8323773000000001</v>
      </c>
      <c r="B349" s="1">
        <f t="shared" si="17"/>
        <v>234.31934782608695</v>
      </c>
      <c r="C349" s="1">
        <v>-1.8839000000000002E-2</v>
      </c>
      <c r="D349" s="1">
        <v>269.23174</v>
      </c>
      <c r="E349">
        <f t="shared" si="18"/>
        <v>3.714272321680943</v>
      </c>
    </row>
    <row r="350" spans="1:5" x14ac:dyDescent="0.25">
      <c r="A350" s="1">
        <v>1.6499983</v>
      </c>
      <c r="B350" s="1">
        <f t="shared" si="17"/>
        <v>210.99722506393863</v>
      </c>
      <c r="C350" s="1">
        <v>-1.8500699999999998E-2</v>
      </c>
      <c r="D350" s="1">
        <v>272.93513999999999</v>
      </c>
      <c r="E350">
        <f t="shared" si="18"/>
        <v>3.6638741350783928</v>
      </c>
    </row>
    <row r="351" spans="1:5" x14ac:dyDescent="0.25">
      <c r="A351" s="1">
        <v>1.4833742999999999</v>
      </c>
      <c r="B351" s="1">
        <f t="shared" si="17"/>
        <v>189.6898081841432</v>
      </c>
      <c r="C351" s="1">
        <v>-1.8164599999999999E-2</v>
      </c>
      <c r="D351" s="1">
        <v>277.69583999999998</v>
      </c>
      <c r="E351">
        <f t="shared" si="18"/>
        <v>3.6010622269314516</v>
      </c>
    </row>
    <row r="352" spans="1:5" x14ac:dyDescent="0.25">
      <c r="A352" s="1">
        <v>1.3066930999999999</v>
      </c>
      <c r="B352" s="1">
        <f t="shared" si="17"/>
        <v>167.09630434782608</v>
      </c>
      <c r="C352" s="1">
        <v>-1.8163599999999998E-2</v>
      </c>
      <c r="D352" s="1">
        <v>284.06993</v>
      </c>
      <c r="E352">
        <f t="shared" si="18"/>
        <v>3.5202599585250014</v>
      </c>
    </row>
    <row r="353" spans="1:5" x14ac:dyDescent="0.25">
      <c r="A353" s="1">
        <v>1.1431381</v>
      </c>
      <c r="B353" s="1">
        <f t="shared" si="17"/>
        <v>146.18134271099746</v>
      </c>
      <c r="C353" s="1">
        <v>-1.78339E-2</v>
      </c>
      <c r="D353" s="1">
        <v>291.64947999999998</v>
      </c>
      <c r="E353">
        <f t="shared" si="18"/>
        <v>3.4287734714973608</v>
      </c>
    </row>
    <row r="354" spans="1:5" x14ac:dyDescent="0.25">
      <c r="A354" s="1">
        <v>0.97141999999999995</v>
      </c>
      <c r="B354" s="1">
        <f t="shared" si="17"/>
        <v>124.22250639386188</v>
      </c>
      <c r="C354" s="1">
        <v>-1.7494599999999999E-2</v>
      </c>
      <c r="D354" s="1">
        <v>302.27226999999999</v>
      </c>
      <c r="E354">
        <f t="shared" si="18"/>
        <v>3.308275681391482</v>
      </c>
    </row>
    <row r="355" spans="1:5" x14ac:dyDescent="0.25">
      <c r="A355" s="1">
        <v>0.78538050000000004</v>
      </c>
      <c r="B355" s="1">
        <f t="shared" si="17"/>
        <v>100.43228900255754</v>
      </c>
      <c r="C355" s="1">
        <v>-1.6824499999999999E-2</v>
      </c>
      <c r="D355" s="1">
        <v>321.95594</v>
      </c>
      <c r="E355">
        <f t="shared" si="18"/>
        <v>3.1060150652912322</v>
      </c>
    </row>
    <row r="356" spans="1:5" x14ac:dyDescent="0.25">
      <c r="A356" s="1">
        <v>0.61015209999999998</v>
      </c>
      <c r="B356" s="1">
        <f t="shared" si="17"/>
        <v>78.024565217391299</v>
      </c>
      <c r="C356" s="1">
        <v>-1.6490600000000001E-2</v>
      </c>
      <c r="D356" s="1">
        <v>350.79178000000002</v>
      </c>
      <c r="E356">
        <f t="shared" si="18"/>
        <v>2.8506939358727275</v>
      </c>
    </row>
    <row r="357" spans="1:5" x14ac:dyDescent="0.25">
      <c r="A357" s="1">
        <v>0.44555250000000002</v>
      </c>
      <c r="B357" s="1">
        <f t="shared" si="17"/>
        <v>56.976023017902811</v>
      </c>
      <c r="C357" s="1">
        <v>-1.5807600000000002E-2</v>
      </c>
      <c r="D357" s="1">
        <v>402.39425</v>
      </c>
      <c r="E357">
        <f t="shared" si="18"/>
        <v>2.4851249738285275</v>
      </c>
    </row>
    <row r="358" spans="1:5" x14ac:dyDescent="0.25">
      <c r="A358" s="1">
        <v>0.28262470000000001</v>
      </c>
      <c r="B358" s="1">
        <f t="shared" si="17"/>
        <v>36.14126598465473</v>
      </c>
      <c r="C358" s="1">
        <v>-1.4863700000000001E-2</v>
      </c>
      <c r="D358" s="1">
        <v>569.20699000000002</v>
      </c>
      <c r="E358">
        <f t="shared" si="18"/>
        <v>1.7568301471491063</v>
      </c>
    </row>
    <row r="359" spans="1:5" x14ac:dyDescent="0.25">
      <c r="A359" s="1">
        <v>0.10419970000000001</v>
      </c>
      <c r="B359" s="1">
        <f t="shared" si="17"/>
        <v>13.324769820971868</v>
      </c>
      <c r="C359" s="1">
        <v>-1.24992E-2</v>
      </c>
      <c r="D359" s="1">
        <v>1105.0974000000001</v>
      </c>
      <c r="E359">
        <f t="shared" si="18"/>
        <v>0.90489761354971965</v>
      </c>
    </row>
    <row r="360" spans="1:5" s="3" customFormat="1" x14ac:dyDescent="0.25">
      <c r="A360" s="2">
        <v>4.3898000000000001E-3</v>
      </c>
      <c r="B360" s="2">
        <f t="shared" si="17"/>
        <v>0.5613554987212277</v>
      </c>
      <c r="C360" s="2">
        <v>-1.09035E-2</v>
      </c>
      <c r="D360" s="2">
        <v>923.04202999999995</v>
      </c>
      <c r="E360" s="3">
        <f t="shared" si="18"/>
        <v>1.083374285784148</v>
      </c>
    </row>
    <row r="361" spans="1:5" x14ac:dyDescent="0.25">
      <c r="A361" s="1">
        <v>5.7198800000000001E-2</v>
      </c>
      <c r="B361" s="1">
        <f t="shared" si="17"/>
        <v>7.3144245524296672</v>
      </c>
      <c r="C361" s="1">
        <v>-1.3003900000000001E-2</v>
      </c>
      <c r="D361" s="1">
        <v>497.58055000000002</v>
      </c>
      <c r="E361">
        <f t="shared" si="18"/>
        <v>2.0097248576135058</v>
      </c>
    </row>
    <row r="362" spans="1:5" x14ac:dyDescent="0.25">
      <c r="A362" s="1">
        <v>0.2281792</v>
      </c>
      <c r="B362" s="1">
        <f t="shared" si="17"/>
        <v>29.178925831202047</v>
      </c>
      <c r="C362" s="1">
        <v>-1.4429900000000001E-2</v>
      </c>
      <c r="D362" s="1">
        <v>403.58469000000002</v>
      </c>
      <c r="E362">
        <f t="shared" si="18"/>
        <v>2.4777946854227793</v>
      </c>
    </row>
    <row r="363" spans="1:5" x14ac:dyDescent="0.25">
      <c r="A363" s="1">
        <v>0.4059683</v>
      </c>
      <c r="B363" s="1">
        <f t="shared" si="17"/>
        <v>51.914104859335033</v>
      </c>
      <c r="C363" s="1">
        <v>-1.5140799999999999E-2</v>
      </c>
      <c r="D363" s="1">
        <v>362.678</v>
      </c>
      <c r="E363">
        <f t="shared" si="18"/>
        <v>2.7572667765897023</v>
      </c>
    </row>
    <row r="364" spans="1:5" x14ac:dyDescent="0.25">
      <c r="A364" s="1">
        <v>0.57899109999999998</v>
      </c>
      <c r="B364" s="1">
        <f t="shared" si="17"/>
        <v>74.039782608695646</v>
      </c>
      <c r="C364" s="1">
        <v>-1.5808699999999998E-2</v>
      </c>
      <c r="D364" s="1">
        <v>337.89118000000002</v>
      </c>
      <c r="E364">
        <f t="shared" si="18"/>
        <v>2.9595327110935536</v>
      </c>
    </row>
    <row r="365" spans="1:5" x14ac:dyDescent="0.25">
      <c r="A365" s="1">
        <v>0.75355159999999999</v>
      </c>
      <c r="B365" s="1">
        <f t="shared" si="17"/>
        <v>96.362097186700765</v>
      </c>
      <c r="C365" s="1">
        <v>-1.64884E-2</v>
      </c>
      <c r="D365" s="1">
        <v>321.37306000000001</v>
      </c>
      <c r="E365">
        <f t="shared" si="18"/>
        <v>3.1116484997217873</v>
      </c>
    </row>
    <row r="366" spans="1:5" x14ac:dyDescent="0.25">
      <c r="A366" s="1">
        <v>0.92325939999999995</v>
      </c>
      <c r="B366" s="1">
        <f t="shared" si="17"/>
        <v>118.06386189258311</v>
      </c>
      <c r="C366" s="1">
        <v>-1.68256E-2</v>
      </c>
      <c r="D366" s="1">
        <v>308.48856000000001</v>
      </c>
      <c r="E366">
        <f t="shared" si="18"/>
        <v>3.2416112934625518</v>
      </c>
    </row>
    <row r="367" spans="1:5" x14ac:dyDescent="0.25">
      <c r="A367" s="1">
        <v>1.1009587000000001</v>
      </c>
      <c r="B367" s="1">
        <f t="shared" si="17"/>
        <v>140.78755754475702</v>
      </c>
      <c r="C367" s="1">
        <v>-1.7159500000000001E-2</v>
      </c>
      <c r="D367" s="1">
        <v>299.40832999999998</v>
      </c>
      <c r="E367">
        <f t="shared" si="18"/>
        <v>3.3399204357473957</v>
      </c>
    </row>
    <row r="368" spans="1:5" x14ac:dyDescent="0.25">
      <c r="A368" s="1">
        <v>1.2719284</v>
      </c>
      <c r="B368" s="1">
        <f t="shared" si="17"/>
        <v>162.65069053708439</v>
      </c>
      <c r="C368" s="1">
        <v>-1.7498900000000001E-2</v>
      </c>
      <c r="D368" s="1">
        <v>292.68106</v>
      </c>
      <c r="E368">
        <f t="shared" si="18"/>
        <v>3.4166884594445572</v>
      </c>
    </row>
    <row r="369" spans="1:5" x14ac:dyDescent="0.25">
      <c r="A369" s="1">
        <v>1.4468604</v>
      </c>
      <c r="B369" s="1">
        <f t="shared" si="17"/>
        <v>185.02051150895139</v>
      </c>
      <c r="C369" s="1">
        <v>-1.7823200000000001E-2</v>
      </c>
      <c r="D369" s="1">
        <v>286.48946000000001</v>
      </c>
      <c r="E369">
        <f t="shared" si="18"/>
        <v>3.490529808670797</v>
      </c>
    </row>
    <row r="370" spans="1:5" x14ac:dyDescent="0.25">
      <c r="A370" s="1">
        <v>1.6163128</v>
      </c>
      <c r="B370" s="1">
        <f t="shared" si="17"/>
        <v>206.68961636828644</v>
      </c>
      <c r="C370" s="1">
        <v>-1.7835E-2</v>
      </c>
      <c r="D370" s="1">
        <v>281.97564</v>
      </c>
      <c r="E370">
        <f t="shared" si="18"/>
        <v>3.5464056398630746</v>
      </c>
    </row>
    <row r="371" spans="1:5" x14ac:dyDescent="0.25">
      <c r="A371" s="1">
        <v>1.7870010999999999</v>
      </c>
      <c r="B371" s="1">
        <f t="shared" si="17"/>
        <v>228.51676470588234</v>
      </c>
      <c r="C371" s="1">
        <v>-1.81657E-2</v>
      </c>
      <c r="D371" s="1">
        <v>277.70443</v>
      </c>
      <c r="E371">
        <f t="shared" si="18"/>
        <v>3.6009508382707471</v>
      </c>
    </row>
    <row r="372" spans="1:5" x14ac:dyDescent="0.25">
      <c r="A372" s="1">
        <v>1.9671399000000001</v>
      </c>
      <c r="B372" s="1">
        <f t="shared" si="17"/>
        <v>251.55241687979537</v>
      </c>
      <c r="C372" s="1">
        <v>-1.8499700000000001E-2</v>
      </c>
      <c r="D372" s="1">
        <v>272.96089999999998</v>
      </c>
      <c r="E372">
        <f t="shared" si="18"/>
        <v>3.6635283661506102</v>
      </c>
    </row>
    <row r="373" spans="1:5" x14ac:dyDescent="0.25">
      <c r="A373" s="1">
        <v>2.1308699999999998</v>
      </c>
      <c r="B373" s="1">
        <f t="shared" ref="B373:B418" si="19">A373*100/0.782</f>
        <v>272.48976982097184</v>
      </c>
      <c r="C373" s="1">
        <v>-1.8604900000000001E-2</v>
      </c>
      <c r="D373" s="1">
        <v>270.60467</v>
      </c>
      <c r="E373">
        <f t="shared" ref="E373:E418" si="20">1000/D373</f>
        <v>3.6954277248799881</v>
      </c>
    </row>
    <row r="374" spans="1:5" x14ac:dyDescent="0.25">
      <c r="A374" s="1">
        <v>2.3151636999999998</v>
      </c>
      <c r="B374" s="1">
        <f t="shared" si="19"/>
        <v>296.05673913043478</v>
      </c>
      <c r="C374" s="1">
        <v>-1.88358E-2</v>
      </c>
      <c r="D374" s="1">
        <v>268.82384000000002</v>
      </c>
      <c r="E374">
        <f t="shared" si="20"/>
        <v>3.7199081748106861</v>
      </c>
    </row>
    <row r="375" spans="1:5" x14ac:dyDescent="0.25">
      <c r="A375" s="1">
        <v>2.486335</v>
      </c>
      <c r="B375" s="1">
        <f t="shared" si="19"/>
        <v>317.945652173913</v>
      </c>
      <c r="C375" s="1">
        <v>-1.9178299999999999E-2</v>
      </c>
      <c r="D375" s="1">
        <v>266.36887999999999</v>
      </c>
      <c r="E375">
        <f t="shared" si="20"/>
        <v>3.754192306548723</v>
      </c>
    </row>
    <row r="376" spans="1:5" x14ac:dyDescent="0.25">
      <c r="A376" s="1">
        <v>2.6550090000000002</v>
      </c>
      <c r="B376" s="1">
        <f t="shared" si="19"/>
        <v>339.51521739130436</v>
      </c>
      <c r="C376" s="1">
        <v>-1.91729E-2</v>
      </c>
      <c r="D376" s="1">
        <v>264.33900999999997</v>
      </c>
      <c r="E376">
        <f t="shared" si="20"/>
        <v>3.7830209018335967</v>
      </c>
    </row>
    <row r="377" spans="1:5" x14ac:dyDescent="0.25">
      <c r="A377" s="1">
        <v>2.8349118</v>
      </c>
      <c r="B377" s="1">
        <f t="shared" si="19"/>
        <v>362.52069053708436</v>
      </c>
      <c r="C377" s="1">
        <v>-1.9504799999999999E-2</v>
      </c>
      <c r="D377" s="1">
        <v>262.55281000000002</v>
      </c>
      <c r="E377">
        <f t="shared" si="20"/>
        <v>3.8087575600504899</v>
      </c>
    </row>
    <row r="378" spans="1:5" x14ac:dyDescent="0.25">
      <c r="A378" s="1">
        <v>3.0025472999999998</v>
      </c>
      <c r="B378" s="1">
        <f t="shared" si="19"/>
        <v>383.95745524296672</v>
      </c>
      <c r="C378" s="1">
        <v>-1.9833300000000002E-2</v>
      </c>
      <c r="D378" s="1">
        <v>260.99738000000002</v>
      </c>
      <c r="E378">
        <f t="shared" si="20"/>
        <v>3.8314560858810149</v>
      </c>
    </row>
    <row r="379" spans="1:5" x14ac:dyDescent="0.25">
      <c r="A379" s="1">
        <v>3.1720253999999999</v>
      </c>
      <c r="B379" s="1">
        <f t="shared" si="19"/>
        <v>405.62984654731457</v>
      </c>
      <c r="C379" s="1">
        <v>-1.9843E-2</v>
      </c>
      <c r="D379" s="1">
        <v>259.56326999999999</v>
      </c>
      <c r="E379">
        <f t="shared" si="20"/>
        <v>3.8526252192769803</v>
      </c>
    </row>
    <row r="380" spans="1:5" x14ac:dyDescent="0.25">
      <c r="A380" s="1">
        <v>3.3447990999999999</v>
      </c>
      <c r="B380" s="1">
        <f t="shared" si="19"/>
        <v>427.72367007672636</v>
      </c>
      <c r="C380" s="1">
        <v>-2.0177E-2</v>
      </c>
      <c r="D380" s="1">
        <v>258.02395999999999</v>
      </c>
      <c r="E380">
        <f t="shared" si="20"/>
        <v>3.8756090713436073</v>
      </c>
    </row>
    <row r="381" spans="1:5" x14ac:dyDescent="0.25">
      <c r="A381" s="1">
        <v>3.529725</v>
      </c>
      <c r="B381" s="1">
        <f t="shared" si="19"/>
        <v>451.37148337595909</v>
      </c>
      <c r="C381" s="1">
        <v>-2.0183400000000001E-2</v>
      </c>
      <c r="D381" s="1">
        <v>256.63600000000002</v>
      </c>
      <c r="E381">
        <f t="shared" si="20"/>
        <v>3.8965694602471981</v>
      </c>
    </row>
    <row r="382" spans="1:5" x14ac:dyDescent="0.25">
      <c r="A382" s="1">
        <v>3.6934273000000002</v>
      </c>
      <c r="B382" s="1">
        <f t="shared" si="19"/>
        <v>472.30528132992328</v>
      </c>
      <c r="C382" s="1">
        <v>-2.05141E-2</v>
      </c>
      <c r="D382" s="1">
        <v>253.47042999999999</v>
      </c>
      <c r="E382">
        <f t="shared" si="20"/>
        <v>3.9452333749542303</v>
      </c>
    </row>
    <row r="383" spans="1:5" x14ac:dyDescent="0.25">
      <c r="A383" s="1">
        <v>3.8659108999999998</v>
      </c>
      <c r="B383" s="1">
        <f t="shared" si="19"/>
        <v>494.36200767263426</v>
      </c>
      <c r="C383" s="1">
        <v>-2.0513099999999999E-2</v>
      </c>
      <c r="D383" s="1">
        <v>254.85516999999999</v>
      </c>
      <c r="E383">
        <f t="shared" si="20"/>
        <v>3.9237971903807174</v>
      </c>
    </row>
    <row r="384" spans="1:5" x14ac:dyDescent="0.25">
      <c r="A384" s="1">
        <v>4.0347042000000002</v>
      </c>
      <c r="B384" s="1">
        <f t="shared" si="19"/>
        <v>515.94682864450124</v>
      </c>
      <c r="C384" s="1">
        <v>-2.0853500000000001E-2</v>
      </c>
      <c r="D384" s="1">
        <v>253.31800000000001</v>
      </c>
      <c r="E384">
        <f t="shared" si="20"/>
        <v>3.9476073551820239</v>
      </c>
    </row>
    <row r="385" spans="1:5" x14ac:dyDescent="0.25">
      <c r="A385" s="1">
        <v>4.2081071999999997</v>
      </c>
      <c r="B385" s="1">
        <f t="shared" si="19"/>
        <v>538.12112531969296</v>
      </c>
      <c r="C385" s="1">
        <v>-2.0882499999999998E-2</v>
      </c>
      <c r="D385" s="1">
        <v>252.39054999999999</v>
      </c>
      <c r="E385">
        <f t="shared" si="20"/>
        <v>3.9621134784959264</v>
      </c>
    </row>
    <row r="386" spans="1:5" x14ac:dyDescent="0.25">
      <c r="A386" s="1">
        <v>4.3899759999999999</v>
      </c>
      <c r="B386" s="1">
        <f t="shared" si="19"/>
        <v>561.37800511508942</v>
      </c>
      <c r="C386" s="1">
        <v>-2.1187399999999999E-2</v>
      </c>
      <c r="D386" s="1">
        <v>251.44910999999999</v>
      </c>
      <c r="E386">
        <f t="shared" si="20"/>
        <v>3.9769478603443855</v>
      </c>
    </row>
    <row r="387" spans="1:5" x14ac:dyDescent="0.25">
      <c r="A387" s="1">
        <v>4.5602584999999998</v>
      </c>
      <c r="B387" s="1">
        <f t="shared" si="19"/>
        <v>583.1532608695652</v>
      </c>
      <c r="C387" s="1">
        <v>-2.1503100000000001E-2</v>
      </c>
      <c r="D387" s="1">
        <v>250.67087000000001</v>
      </c>
      <c r="E387">
        <f t="shared" si="20"/>
        <v>3.9892948071708529</v>
      </c>
    </row>
    <row r="388" spans="1:5" x14ac:dyDescent="0.25">
      <c r="A388" s="1">
        <v>4.7286190000000001</v>
      </c>
      <c r="B388" s="1">
        <f t="shared" si="19"/>
        <v>604.68273657289001</v>
      </c>
      <c r="C388" s="1">
        <v>-2.1517100000000001E-2</v>
      </c>
      <c r="D388" s="1">
        <v>249.95167000000001</v>
      </c>
      <c r="E388">
        <f t="shared" si="20"/>
        <v>4.0007734295193949</v>
      </c>
    </row>
    <row r="389" spans="1:5" x14ac:dyDescent="0.25">
      <c r="A389" s="1">
        <v>4.8994887</v>
      </c>
      <c r="B389" s="1">
        <f t="shared" si="19"/>
        <v>626.53308184143225</v>
      </c>
      <c r="C389" s="1">
        <v>-2.18596E-2</v>
      </c>
      <c r="D389" s="1">
        <v>249.53516999999999</v>
      </c>
      <c r="E389">
        <f t="shared" si="20"/>
        <v>4.0074511340425483</v>
      </c>
    </row>
    <row r="390" spans="1:5" x14ac:dyDescent="0.25">
      <c r="A390" s="1">
        <v>4.98637</v>
      </c>
      <c r="B390" s="1">
        <f t="shared" si="19"/>
        <v>637.64322250639384</v>
      </c>
      <c r="C390" s="1">
        <v>-2.1558999999999998E-2</v>
      </c>
      <c r="D390" s="1">
        <v>251.58329000000001</v>
      </c>
      <c r="E390">
        <f t="shared" si="20"/>
        <v>3.9748267859920268</v>
      </c>
    </row>
    <row r="391" spans="1:5" x14ac:dyDescent="0.25">
      <c r="A391" s="1">
        <v>4.7967674999999996</v>
      </c>
      <c r="B391" s="1">
        <f t="shared" si="19"/>
        <v>613.39737851662403</v>
      </c>
      <c r="C391" s="1">
        <v>-2.1526699999999999E-2</v>
      </c>
      <c r="D391" s="1">
        <v>252.50433000000001</v>
      </c>
      <c r="E391">
        <f t="shared" si="20"/>
        <v>3.9603281258582772</v>
      </c>
    </row>
    <row r="392" spans="1:5" x14ac:dyDescent="0.25">
      <c r="A392" s="1">
        <v>4.6243214000000004</v>
      </c>
      <c r="B392" s="1">
        <f t="shared" si="19"/>
        <v>591.34544757033257</v>
      </c>
      <c r="C392" s="1">
        <v>-2.1526699999999999E-2</v>
      </c>
      <c r="D392" s="1">
        <v>253.22891000000001</v>
      </c>
      <c r="E392">
        <f t="shared" si="20"/>
        <v>3.9489961868887717</v>
      </c>
    </row>
    <row r="393" spans="1:5" x14ac:dyDescent="0.25">
      <c r="A393" s="1">
        <v>4.4505457000000002</v>
      </c>
      <c r="B393" s="1">
        <f t="shared" si="19"/>
        <v>569.12349104859334</v>
      </c>
      <c r="C393" s="1">
        <v>-2.1186300000000002E-2</v>
      </c>
      <c r="D393" s="1">
        <v>253.93522999999999</v>
      </c>
      <c r="E393">
        <f t="shared" si="20"/>
        <v>3.9380120670928567</v>
      </c>
    </row>
    <row r="394" spans="1:5" x14ac:dyDescent="0.25">
      <c r="A394" s="1">
        <v>4.2787233999999996</v>
      </c>
      <c r="B394" s="1">
        <f t="shared" si="19"/>
        <v>547.15132992327358</v>
      </c>
      <c r="C394" s="1">
        <v>-2.1186300000000002E-2</v>
      </c>
      <c r="D394" s="1">
        <v>254.35602</v>
      </c>
      <c r="E394">
        <f t="shared" si="20"/>
        <v>3.9314972769270411</v>
      </c>
    </row>
    <row r="395" spans="1:5" x14ac:dyDescent="0.25">
      <c r="A395" s="1">
        <v>4.1019809</v>
      </c>
      <c r="B395" s="1">
        <f t="shared" si="19"/>
        <v>524.54998721227616</v>
      </c>
      <c r="C395" s="1">
        <v>-2.0964099999999999E-2</v>
      </c>
      <c r="D395" s="1">
        <v>254.78002000000001</v>
      </c>
      <c r="E395">
        <f t="shared" si="20"/>
        <v>3.9249545549136857</v>
      </c>
    </row>
    <row r="396" spans="1:5" x14ac:dyDescent="0.25">
      <c r="A396" s="1">
        <v>3.9284555000000001</v>
      </c>
      <c r="B396" s="1">
        <f t="shared" si="19"/>
        <v>502.36003836317133</v>
      </c>
      <c r="C396" s="1">
        <v>-2.08524E-2</v>
      </c>
      <c r="D396" s="1">
        <v>255.38114999999999</v>
      </c>
      <c r="E396">
        <f t="shared" si="20"/>
        <v>3.915715784034961</v>
      </c>
    </row>
    <row r="397" spans="1:5" x14ac:dyDescent="0.25">
      <c r="A397" s="1">
        <v>3.7557987000000002</v>
      </c>
      <c r="B397" s="1">
        <f t="shared" si="19"/>
        <v>480.28116368286447</v>
      </c>
      <c r="C397" s="1">
        <v>-2.08513E-2</v>
      </c>
      <c r="D397" s="1">
        <v>255.95007000000001</v>
      </c>
      <c r="E397">
        <f t="shared" si="20"/>
        <v>3.9070120199615492</v>
      </c>
    </row>
    <row r="398" spans="1:5" x14ac:dyDescent="0.25">
      <c r="A398" s="1">
        <v>3.5836478999999999</v>
      </c>
      <c r="B398" s="1">
        <f t="shared" si="19"/>
        <v>458.26699488491045</v>
      </c>
      <c r="C398" s="1">
        <v>-2.0515200000000001E-2</v>
      </c>
      <c r="D398" s="1">
        <v>256.46962000000002</v>
      </c>
      <c r="E398">
        <f t="shared" si="20"/>
        <v>3.8990972887938926</v>
      </c>
    </row>
    <row r="399" spans="1:5" x14ac:dyDescent="0.25">
      <c r="A399" s="1">
        <v>3.4101311000000001</v>
      </c>
      <c r="B399" s="1">
        <f t="shared" si="19"/>
        <v>436.0781457800511</v>
      </c>
      <c r="C399" s="1">
        <v>-2.0517400000000002E-2</v>
      </c>
      <c r="D399" s="1">
        <v>257.01706999999999</v>
      </c>
      <c r="E399">
        <f t="shared" si="20"/>
        <v>3.8907921563342081</v>
      </c>
    </row>
    <row r="400" spans="1:5" x14ac:dyDescent="0.25">
      <c r="A400" s="1">
        <v>3.2331661999999999</v>
      </c>
      <c r="B400" s="1">
        <f t="shared" si="19"/>
        <v>413.44836317135548</v>
      </c>
      <c r="C400" s="1">
        <v>-2.0180199999999999E-2</v>
      </c>
      <c r="D400" s="1">
        <v>257.8082</v>
      </c>
      <c r="E400">
        <f t="shared" si="20"/>
        <v>3.8788525733471628</v>
      </c>
    </row>
    <row r="401" spans="1:5" x14ac:dyDescent="0.25">
      <c r="A401" s="1">
        <v>3.0611969999999999</v>
      </c>
      <c r="B401" s="1">
        <f t="shared" si="19"/>
        <v>391.45741687979535</v>
      </c>
      <c r="C401" s="1">
        <v>-2.0181299999999999E-2</v>
      </c>
      <c r="D401" s="1">
        <v>258.61757</v>
      </c>
      <c r="E401">
        <f t="shared" si="20"/>
        <v>3.8667133095404154</v>
      </c>
    </row>
    <row r="402" spans="1:5" x14ac:dyDescent="0.25">
      <c r="A402" s="1">
        <v>2.8908908000000002</v>
      </c>
      <c r="B402" s="1">
        <f t="shared" si="19"/>
        <v>369.67913043478262</v>
      </c>
      <c r="C402" s="1">
        <v>-1.9843E-2</v>
      </c>
      <c r="D402" s="1">
        <v>259.84987999999998</v>
      </c>
      <c r="E402">
        <f t="shared" si="20"/>
        <v>3.848375839157594</v>
      </c>
    </row>
    <row r="403" spans="1:5" x14ac:dyDescent="0.25">
      <c r="A403" s="1">
        <v>2.7233239</v>
      </c>
      <c r="B403" s="1">
        <f t="shared" si="19"/>
        <v>348.25113810741686</v>
      </c>
      <c r="C403" s="1">
        <v>-1.9843E-2</v>
      </c>
      <c r="D403" s="1">
        <v>261.48687000000001</v>
      </c>
      <c r="E403">
        <f t="shared" si="20"/>
        <v>3.8242837967351857</v>
      </c>
    </row>
    <row r="404" spans="1:5" x14ac:dyDescent="0.25">
      <c r="A404" s="1">
        <v>2.5495817999999999</v>
      </c>
      <c r="B404" s="1">
        <f t="shared" si="19"/>
        <v>326.03347826086957</v>
      </c>
      <c r="C404" s="1">
        <v>-1.9504799999999999E-2</v>
      </c>
      <c r="D404" s="1">
        <v>263.06590999999997</v>
      </c>
      <c r="E404">
        <f t="shared" si="20"/>
        <v>3.8013287240448603</v>
      </c>
    </row>
    <row r="405" spans="1:5" x14ac:dyDescent="0.25">
      <c r="A405" s="1">
        <v>2.3794884000000001</v>
      </c>
      <c r="B405" s="1">
        <f t="shared" si="19"/>
        <v>304.2824040920716</v>
      </c>
      <c r="C405" s="1">
        <v>-1.9506900000000001E-2</v>
      </c>
      <c r="D405" s="1">
        <v>265.00024999999999</v>
      </c>
      <c r="E405">
        <f t="shared" si="20"/>
        <v>3.7735813456779757</v>
      </c>
    </row>
    <row r="406" spans="1:5" x14ac:dyDescent="0.25">
      <c r="A406" s="1">
        <v>2.2108072000000001</v>
      </c>
      <c r="B406" s="1">
        <f t="shared" si="19"/>
        <v>282.71191815856776</v>
      </c>
      <c r="C406" s="1">
        <v>-1.9178299999999999E-2</v>
      </c>
      <c r="D406" s="1">
        <v>267.12243999999998</v>
      </c>
      <c r="E406">
        <f t="shared" si="20"/>
        <v>3.7436016232855618</v>
      </c>
    </row>
    <row r="407" spans="1:5" x14ac:dyDescent="0.25">
      <c r="A407" s="1">
        <v>2.0326233999999999</v>
      </c>
      <c r="B407" s="1">
        <f t="shared" si="19"/>
        <v>259.92626598465472</v>
      </c>
      <c r="C407" s="1">
        <v>-1.9156800000000002E-2</v>
      </c>
      <c r="D407" s="1">
        <v>269.66755999999998</v>
      </c>
      <c r="E407">
        <f t="shared" si="20"/>
        <v>3.7082695449167118</v>
      </c>
    </row>
    <row r="408" spans="1:5" x14ac:dyDescent="0.25">
      <c r="A408" s="1">
        <v>1.8579942</v>
      </c>
      <c r="B408" s="1">
        <f t="shared" si="19"/>
        <v>237.59516624040918</v>
      </c>
      <c r="C408" s="1">
        <v>-1.88422E-2</v>
      </c>
      <c r="D408" s="1">
        <v>273.01028000000002</v>
      </c>
      <c r="E408">
        <f t="shared" si="20"/>
        <v>3.6628657353122378</v>
      </c>
    </row>
    <row r="409" spans="1:5" x14ac:dyDescent="0.25">
      <c r="A409" s="1">
        <v>1.6893505</v>
      </c>
      <c r="B409" s="1">
        <f t="shared" si="19"/>
        <v>216.02947570332478</v>
      </c>
      <c r="C409" s="1">
        <v>-1.8506100000000001E-2</v>
      </c>
      <c r="D409" s="1">
        <v>276.49574000000001</v>
      </c>
      <c r="E409">
        <f t="shared" si="20"/>
        <v>3.6166922499420786</v>
      </c>
    </row>
    <row r="410" spans="1:5" x14ac:dyDescent="0.25">
      <c r="A410" s="1">
        <v>1.5116167</v>
      </c>
      <c r="B410" s="1">
        <f t="shared" si="19"/>
        <v>193.30136828644501</v>
      </c>
      <c r="C410" s="1">
        <v>-1.8509299999999999E-2</v>
      </c>
      <c r="D410" s="1">
        <v>281.59778999999997</v>
      </c>
      <c r="E410">
        <f t="shared" si="20"/>
        <v>3.5511642332136204</v>
      </c>
    </row>
    <row r="411" spans="1:5" x14ac:dyDescent="0.25">
      <c r="A411" s="1">
        <v>1.3457703000000001</v>
      </c>
      <c r="B411" s="1">
        <f t="shared" si="19"/>
        <v>172.09338874680307</v>
      </c>
      <c r="C411" s="1">
        <v>-1.8171099999999999E-2</v>
      </c>
      <c r="D411" s="1">
        <v>287.57364000000001</v>
      </c>
      <c r="E411">
        <f t="shared" si="20"/>
        <v>3.4773701789913707</v>
      </c>
    </row>
    <row r="412" spans="1:5" x14ac:dyDescent="0.25">
      <c r="A412" s="1">
        <v>1.1685380999999999</v>
      </c>
      <c r="B412" s="1">
        <f t="shared" si="19"/>
        <v>149.42942455242965</v>
      </c>
      <c r="C412" s="1">
        <v>-1.7836000000000001E-2</v>
      </c>
      <c r="D412" s="1">
        <v>295.73288000000002</v>
      </c>
      <c r="E412">
        <f t="shared" si="20"/>
        <v>3.3814298903794531</v>
      </c>
    </row>
    <row r="413" spans="1:5" x14ac:dyDescent="0.25">
      <c r="A413" s="1">
        <v>0.99864010000000003</v>
      </c>
      <c r="B413" s="1">
        <f t="shared" si="19"/>
        <v>127.70333759590794</v>
      </c>
      <c r="C413" s="1">
        <v>-1.7497800000000001E-2</v>
      </c>
      <c r="D413" s="1">
        <v>307.78546</v>
      </c>
      <c r="E413">
        <f t="shared" si="20"/>
        <v>3.2490163765370852</v>
      </c>
    </row>
    <row r="414" spans="1:5" x14ac:dyDescent="0.25">
      <c r="A414" s="1">
        <v>0.81839700000000004</v>
      </c>
      <c r="B414" s="1">
        <f t="shared" si="19"/>
        <v>104.65434782608696</v>
      </c>
      <c r="C414" s="1">
        <v>-1.7161699999999998E-2</v>
      </c>
      <c r="D414" s="1">
        <v>323.99009999999998</v>
      </c>
      <c r="E414">
        <f t="shared" si="20"/>
        <v>3.0865140632383521</v>
      </c>
    </row>
    <row r="415" spans="1:5" x14ac:dyDescent="0.25">
      <c r="A415" s="1">
        <v>0.64623569999999997</v>
      </c>
      <c r="B415" s="1">
        <f t="shared" si="19"/>
        <v>82.638836317135542</v>
      </c>
      <c r="C415" s="1">
        <v>-1.64949E-2</v>
      </c>
      <c r="D415" s="1">
        <v>348.57835</v>
      </c>
      <c r="E415">
        <f t="shared" si="20"/>
        <v>2.8687954946140515</v>
      </c>
    </row>
    <row r="416" spans="1:5" x14ac:dyDescent="0.25">
      <c r="A416" s="1">
        <v>0.47618630000000001</v>
      </c>
      <c r="B416" s="1">
        <f t="shared" si="19"/>
        <v>60.893388746803069</v>
      </c>
      <c r="C416" s="1">
        <v>-1.61362E-2</v>
      </c>
      <c r="D416" s="1">
        <v>397.29647</v>
      </c>
      <c r="E416">
        <f t="shared" si="20"/>
        <v>2.5170120439278003</v>
      </c>
    </row>
    <row r="417" spans="1:5" x14ac:dyDescent="0.25">
      <c r="A417" s="1">
        <v>0.29902400000000001</v>
      </c>
      <c r="B417" s="1">
        <f t="shared" si="19"/>
        <v>38.238363171355495</v>
      </c>
      <c r="C417" s="1">
        <v>-1.5143999999999999E-2</v>
      </c>
      <c r="D417" s="1">
        <v>528.99801000000002</v>
      </c>
      <c r="E417">
        <f t="shared" si="20"/>
        <v>1.8903662794497089</v>
      </c>
    </row>
    <row r="418" spans="1:5" x14ac:dyDescent="0.25">
      <c r="A418" s="1">
        <v>0.1296609</v>
      </c>
      <c r="B418" s="1">
        <f t="shared" si="19"/>
        <v>16.580677749360614</v>
      </c>
      <c r="C418" s="1">
        <v>-1.3162800000000001E-2</v>
      </c>
      <c r="D418" s="1">
        <v>1079.8516999999999</v>
      </c>
      <c r="E418">
        <f t="shared" si="20"/>
        <v>0.92605308673403952</v>
      </c>
    </row>
  </sheetData>
  <phoneticPr fontId="14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0"/>
  <sheetViews>
    <sheetView topLeftCell="A19" workbookViewId="0">
      <selection activeCell="H1" activeCellId="2" sqref="D1:D65536 F1:F65536 H1:H65536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2908</v>
      </c>
      <c r="B1" t="s">
        <v>2909</v>
      </c>
      <c r="C1" t="s">
        <v>2910</v>
      </c>
      <c r="D1" t="s">
        <v>2911</v>
      </c>
      <c r="E1" t="s">
        <v>2912</v>
      </c>
      <c r="F1" t="s">
        <v>2913</v>
      </c>
      <c r="G1" t="s">
        <v>2914</v>
      </c>
      <c r="H1" t="s">
        <v>2915</v>
      </c>
      <c r="I1" t="s">
        <v>2916</v>
      </c>
      <c r="J1" t="s">
        <v>2917</v>
      </c>
      <c r="K1" t="s">
        <v>2918</v>
      </c>
      <c r="L1" t="s">
        <v>2919</v>
      </c>
      <c r="M1" t="s">
        <v>2920</v>
      </c>
      <c r="N1" t="s">
        <v>2921</v>
      </c>
    </row>
    <row r="2" spans="1:14" x14ac:dyDescent="0.25">
      <c r="A2" s="1" t="s">
        <v>2922</v>
      </c>
      <c r="B2" s="1" t="s">
        <v>1682</v>
      </c>
      <c r="C2" s="1" t="s">
        <v>2924</v>
      </c>
      <c r="D2" s="1" t="s">
        <v>2924</v>
      </c>
      <c r="E2" s="1" t="s">
        <v>2924</v>
      </c>
      <c r="F2" s="1" t="s">
        <v>2924</v>
      </c>
      <c r="G2" s="1" t="s">
        <v>2924</v>
      </c>
      <c r="H2" s="1" t="s">
        <v>2924</v>
      </c>
      <c r="I2" s="1" t="s">
        <v>2924</v>
      </c>
      <c r="J2" s="1" t="s">
        <v>2924</v>
      </c>
      <c r="K2" s="1" t="s">
        <v>2924</v>
      </c>
      <c r="L2" s="1" t="s">
        <v>2924</v>
      </c>
      <c r="M2" s="1" t="s">
        <v>2924</v>
      </c>
      <c r="N2" s="1" t="s">
        <v>2924</v>
      </c>
    </row>
    <row r="3" spans="1:14" x14ac:dyDescent="0.25">
      <c r="A3" s="1" t="s">
        <v>2925</v>
      </c>
      <c r="B3" s="1" t="s">
        <v>2926</v>
      </c>
      <c r="C3" s="1" t="s">
        <v>2924</v>
      </c>
      <c r="D3" s="1" t="s">
        <v>2924</v>
      </c>
      <c r="E3" s="1" t="s">
        <v>2924</v>
      </c>
      <c r="F3" s="1" t="s">
        <v>2924</v>
      </c>
      <c r="G3" s="1" t="s">
        <v>2924</v>
      </c>
      <c r="H3" s="1" t="s">
        <v>2924</v>
      </c>
      <c r="I3" s="1" t="s">
        <v>2924</v>
      </c>
      <c r="J3" s="1" t="s">
        <v>2924</v>
      </c>
      <c r="K3" s="1" t="s">
        <v>2924</v>
      </c>
      <c r="L3" s="1" t="s">
        <v>2924</v>
      </c>
      <c r="M3" s="1" t="s">
        <v>2924</v>
      </c>
      <c r="N3" s="1" t="s">
        <v>2924</v>
      </c>
    </row>
    <row r="4" spans="1:14" x14ac:dyDescent="0.25">
      <c r="A4" s="1" t="s">
        <v>2927</v>
      </c>
      <c r="B4" s="1" t="s">
        <v>2924</v>
      </c>
      <c r="C4" s="1" t="s">
        <v>2924</v>
      </c>
      <c r="D4" s="1" t="s">
        <v>2924</v>
      </c>
      <c r="E4" s="1" t="s">
        <v>2924</v>
      </c>
      <c r="F4" s="1" t="s">
        <v>2924</v>
      </c>
      <c r="G4" s="1" t="s">
        <v>2924</v>
      </c>
      <c r="H4" s="1" t="s">
        <v>2924</v>
      </c>
      <c r="I4" s="1" t="s">
        <v>2924</v>
      </c>
      <c r="J4" s="1" t="s">
        <v>2924</v>
      </c>
      <c r="K4" s="1" t="s">
        <v>2924</v>
      </c>
      <c r="L4" s="1" t="s">
        <v>2924</v>
      </c>
      <c r="M4" s="1" t="s">
        <v>2924</v>
      </c>
      <c r="N4" s="1" t="s">
        <v>2924</v>
      </c>
    </row>
    <row r="5" spans="1:14" x14ac:dyDescent="0.25">
      <c r="A5" s="1" t="s">
        <v>2928</v>
      </c>
      <c r="B5" s="1" t="s">
        <v>1683</v>
      </c>
      <c r="C5" s="1" t="s">
        <v>2924</v>
      </c>
      <c r="D5" s="1" t="s">
        <v>2924</v>
      </c>
      <c r="E5" s="1" t="s">
        <v>2924</v>
      </c>
      <c r="F5" s="1" t="s">
        <v>2924</v>
      </c>
      <c r="G5" s="1" t="s">
        <v>2924</v>
      </c>
      <c r="H5" s="1" t="s">
        <v>2924</v>
      </c>
      <c r="I5" s="1" t="s">
        <v>2924</v>
      </c>
      <c r="J5" s="1" t="s">
        <v>2924</v>
      </c>
      <c r="K5" s="1" t="s">
        <v>2924</v>
      </c>
      <c r="L5" s="1" t="s">
        <v>2924</v>
      </c>
      <c r="M5" s="1" t="s">
        <v>2924</v>
      </c>
      <c r="N5" s="1" t="s">
        <v>2924</v>
      </c>
    </row>
    <row r="6" spans="1:14" x14ac:dyDescent="0.25">
      <c r="A6" s="1" t="s">
        <v>2930</v>
      </c>
      <c r="B6" s="1" t="s">
        <v>2931</v>
      </c>
      <c r="C6" s="1" t="s">
        <v>2932</v>
      </c>
      <c r="D6" s="1" t="s">
        <v>2933</v>
      </c>
      <c r="E6" s="1" t="s">
        <v>2934</v>
      </c>
      <c r="F6" s="1" t="s">
        <v>2935</v>
      </c>
      <c r="G6" s="1" t="s">
        <v>2936</v>
      </c>
      <c r="H6" s="1" t="s">
        <v>2937</v>
      </c>
      <c r="I6" s="1" t="s">
        <v>2924</v>
      </c>
      <c r="J6" s="1" t="s">
        <v>2924</v>
      </c>
      <c r="K6" s="1" t="s">
        <v>2924</v>
      </c>
      <c r="L6" s="1" t="s">
        <v>2924</v>
      </c>
      <c r="M6" s="1" t="s">
        <v>2924</v>
      </c>
      <c r="N6" s="1" t="s">
        <v>2924</v>
      </c>
    </row>
    <row r="7" spans="1:14" x14ac:dyDescent="0.25">
      <c r="A7" s="1" t="s">
        <v>2938</v>
      </c>
      <c r="B7" s="1" t="s">
        <v>2939</v>
      </c>
      <c r="C7" s="1" t="s">
        <v>2924</v>
      </c>
      <c r="D7" s="1" t="s">
        <v>2924</v>
      </c>
      <c r="E7" s="1" t="s">
        <v>2924</v>
      </c>
      <c r="F7" s="1" t="s">
        <v>2924</v>
      </c>
      <c r="G7" s="1" t="s">
        <v>2924</v>
      </c>
      <c r="H7" s="1" t="s">
        <v>2924</v>
      </c>
      <c r="I7" s="1" t="s">
        <v>2924</v>
      </c>
      <c r="J7" s="1" t="s">
        <v>2924</v>
      </c>
      <c r="K7" s="1" t="s">
        <v>2924</v>
      </c>
      <c r="L7" s="1" t="s">
        <v>2924</v>
      </c>
      <c r="M7" s="1" t="s">
        <v>2924</v>
      </c>
      <c r="N7" s="1" t="s">
        <v>2924</v>
      </c>
    </row>
    <row r="8" spans="1:14" x14ac:dyDescent="0.25">
      <c r="A8" s="1" t="s">
        <v>2940</v>
      </c>
      <c r="B8" s="1" t="s">
        <v>2941</v>
      </c>
      <c r="C8" s="1" t="s">
        <v>2942</v>
      </c>
      <c r="D8" s="1" t="s">
        <v>2943</v>
      </c>
      <c r="E8" s="1" t="s">
        <v>2944</v>
      </c>
      <c r="F8" s="1" t="s">
        <v>2945</v>
      </c>
      <c r="G8" s="1" t="s">
        <v>2946</v>
      </c>
      <c r="H8" s="1" t="s">
        <v>2947</v>
      </c>
      <c r="I8" s="1" t="s">
        <v>2948</v>
      </c>
      <c r="J8" s="1" t="s">
        <v>2949</v>
      </c>
      <c r="K8" s="1" t="s">
        <v>2950</v>
      </c>
      <c r="L8" s="1" t="s">
        <v>2951</v>
      </c>
      <c r="M8" s="1" t="s">
        <v>2952</v>
      </c>
      <c r="N8" s="1" t="s">
        <v>2953</v>
      </c>
    </row>
    <row r="9" spans="1:14" x14ac:dyDescent="0.25">
      <c r="A9" s="1" t="s">
        <v>2954</v>
      </c>
      <c r="B9" s="1" t="s">
        <v>2924</v>
      </c>
      <c r="C9" s="1" t="s">
        <v>2955</v>
      </c>
      <c r="D9" s="1" t="s">
        <v>2956</v>
      </c>
      <c r="E9" s="1" t="s">
        <v>2957</v>
      </c>
      <c r="F9" s="1" t="s">
        <v>2958</v>
      </c>
      <c r="G9" s="1" t="s">
        <v>2959</v>
      </c>
      <c r="H9" s="1" t="s">
        <v>2935</v>
      </c>
      <c r="I9" s="1" t="s">
        <v>2960</v>
      </c>
      <c r="J9" s="1" t="s">
        <v>2961</v>
      </c>
      <c r="K9" s="1" t="s">
        <v>2962</v>
      </c>
      <c r="L9" s="1" t="s">
        <v>2960</v>
      </c>
      <c r="M9" s="1" t="s">
        <v>2935</v>
      </c>
      <c r="N9" s="1" t="s">
        <v>2963</v>
      </c>
    </row>
    <row r="10" spans="1:14" x14ac:dyDescent="0.25">
      <c r="A10" s="1" t="s">
        <v>2964</v>
      </c>
      <c r="B10" s="1" t="s">
        <v>2924</v>
      </c>
      <c r="C10" s="1" t="s">
        <v>2955</v>
      </c>
      <c r="D10" s="1" t="s">
        <v>2956</v>
      </c>
      <c r="E10" s="1" t="s">
        <v>2957</v>
      </c>
      <c r="F10" s="1" t="s">
        <v>2958</v>
      </c>
      <c r="G10" s="1" t="s">
        <v>2959</v>
      </c>
      <c r="H10" s="1" t="s">
        <v>2935</v>
      </c>
      <c r="I10" s="1" t="s">
        <v>2960</v>
      </c>
      <c r="J10" s="1" t="s">
        <v>2961</v>
      </c>
      <c r="K10" s="1" t="s">
        <v>2962</v>
      </c>
      <c r="L10" s="1" t="s">
        <v>2960</v>
      </c>
      <c r="M10" s="1" t="s">
        <v>2935</v>
      </c>
      <c r="N10" s="1" t="s">
        <v>2963</v>
      </c>
    </row>
    <row r="11" spans="1:14" x14ac:dyDescent="0.25">
      <c r="A11" s="1" t="s">
        <v>2965</v>
      </c>
      <c r="B11" s="1" t="s">
        <v>2924</v>
      </c>
      <c r="C11" s="1" t="s">
        <v>2966</v>
      </c>
      <c r="D11" s="1" t="s">
        <v>2967</v>
      </c>
      <c r="E11" s="1" t="s">
        <v>2968</v>
      </c>
      <c r="F11" s="1" t="s">
        <v>2969</v>
      </c>
      <c r="G11" s="1" t="s">
        <v>2959</v>
      </c>
      <c r="H11" s="1" t="s">
        <v>2935</v>
      </c>
      <c r="I11" s="1" t="s">
        <v>2960</v>
      </c>
      <c r="J11" s="1" t="s">
        <v>2970</v>
      </c>
      <c r="K11" s="1" t="s">
        <v>2962</v>
      </c>
      <c r="L11" s="1" t="s">
        <v>2960</v>
      </c>
      <c r="M11" s="1" t="s">
        <v>2935</v>
      </c>
      <c r="N11" s="1" t="s">
        <v>2963</v>
      </c>
    </row>
    <row r="12" spans="1:14" x14ac:dyDescent="0.25">
      <c r="A12" s="1" t="s">
        <v>2971</v>
      </c>
      <c r="B12" s="1" t="s">
        <v>2972</v>
      </c>
      <c r="C12" s="1" t="s">
        <v>2973</v>
      </c>
      <c r="D12" s="1" t="s">
        <v>2974</v>
      </c>
      <c r="E12" s="1" t="s">
        <v>2975</v>
      </c>
      <c r="F12" s="1" t="s">
        <v>2924</v>
      </c>
      <c r="G12" s="1" t="s">
        <v>2924</v>
      </c>
      <c r="H12" s="1" t="s">
        <v>2924</v>
      </c>
      <c r="I12" s="1" t="s">
        <v>2924</v>
      </c>
      <c r="J12" s="1" t="s">
        <v>2924</v>
      </c>
      <c r="K12" s="1" t="s">
        <v>2924</v>
      </c>
      <c r="L12" s="1" t="s">
        <v>2924</v>
      </c>
      <c r="M12" s="1" t="s">
        <v>2924</v>
      </c>
      <c r="N12" s="1" t="s">
        <v>2924</v>
      </c>
    </row>
    <row r="13" spans="1:14" x14ac:dyDescent="0.25">
      <c r="A13" s="1" t="s">
        <v>2976</v>
      </c>
      <c r="B13" s="1" t="s">
        <v>2977</v>
      </c>
      <c r="C13" s="1" t="s">
        <v>2978</v>
      </c>
      <c r="D13" s="1" t="s">
        <v>2979</v>
      </c>
      <c r="E13" s="1" t="s">
        <v>2980</v>
      </c>
      <c r="F13" s="1" t="s">
        <v>2981</v>
      </c>
      <c r="G13" s="1" t="s">
        <v>2982</v>
      </c>
      <c r="H13" s="1" t="s">
        <v>2983</v>
      </c>
      <c r="I13" s="1" t="s">
        <v>2984</v>
      </c>
      <c r="J13" s="1" t="s">
        <v>2924</v>
      </c>
      <c r="K13" s="1" t="s">
        <v>2924</v>
      </c>
      <c r="L13" s="1" t="s">
        <v>2924</v>
      </c>
      <c r="M13" s="1" t="s">
        <v>2924</v>
      </c>
      <c r="N13" s="1" t="s">
        <v>2924</v>
      </c>
    </row>
    <row r="14" spans="1:14" x14ac:dyDescent="0.25">
      <c r="A14" s="1" t="s">
        <v>2935</v>
      </c>
      <c r="B14" s="1" t="s">
        <v>1684</v>
      </c>
      <c r="C14" s="1" t="s">
        <v>2986</v>
      </c>
      <c r="D14" s="1" t="s">
        <v>1685</v>
      </c>
      <c r="E14" s="1" t="s">
        <v>2960</v>
      </c>
      <c r="F14" s="1" t="s">
        <v>1686</v>
      </c>
      <c r="G14" s="1" t="s">
        <v>2960</v>
      </c>
      <c r="H14" s="1" t="s">
        <v>1687</v>
      </c>
      <c r="I14" s="1" t="s">
        <v>2960</v>
      </c>
      <c r="J14" s="1" t="s">
        <v>2924</v>
      </c>
      <c r="K14" s="1" t="s">
        <v>2924</v>
      </c>
      <c r="L14" s="1" t="s">
        <v>2924</v>
      </c>
      <c r="M14" s="1" t="s">
        <v>2924</v>
      </c>
      <c r="N14" s="1" t="s">
        <v>2924</v>
      </c>
    </row>
    <row r="15" spans="1:14" x14ac:dyDescent="0.25">
      <c r="A15" s="1" t="s">
        <v>2990</v>
      </c>
      <c r="B15" s="1" t="s">
        <v>1688</v>
      </c>
      <c r="C15" s="1" t="s">
        <v>1689</v>
      </c>
      <c r="D15" s="1" t="s">
        <v>1690</v>
      </c>
      <c r="E15" s="1" t="s">
        <v>2960</v>
      </c>
      <c r="F15" s="1" t="s">
        <v>1691</v>
      </c>
      <c r="G15" s="1" t="s">
        <v>2960</v>
      </c>
      <c r="H15" s="1" t="s">
        <v>1692</v>
      </c>
      <c r="I15" s="1" t="s">
        <v>2960</v>
      </c>
      <c r="J15" s="1" t="s">
        <v>2924</v>
      </c>
      <c r="K15" s="1" t="s">
        <v>2924</v>
      </c>
      <c r="L15" s="1" t="s">
        <v>2924</v>
      </c>
      <c r="M15" s="1" t="s">
        <v>2924</v>
      </c>
      <c r="N15" s="1" t="s">
        <v>2924</v>
      </c>
    </row>
    <row r="16" spans="1:14" x14ac:dyDescent="0.25">
      <c r="A16" s="1" t="s">
        <v>2939</v>
      </c>
      <c r="B16" s="1" t="s">
        <v>1693</v>
      </c>
      <c r="C16" s="1" t="s">
        <v>1694</v>
      </c>
      <c r="D16" s="1" t="s">
        <v>1695</v>
      </c>
      <c r="E16" s="1" t="s">
        <v>2960</v>
      </c>
      <c r="F16" s="1" t="s">
        <v>1691</v>
      </c>
      <c r="G16" s="1" t="s">
        <v>2960</v>
      </c>
      <c r="H16" s="1" t="s">
        <v>1696</v>
      </c>
      <c r="I16" s="1" t="s">
        <v>2960</v>
      </c>
      <c r="J16" s="1" t="s">
        <v>2924</v>
      </c>
      <c r="K16" s="1" t="s">
        <v>2924</v>
      </c>
      <c r="L16" s="1" t="s">
        <v>2924</v>
      </c>
      <c r="M16" s="1" t="s">
        <v>2924</v>
      </c>
      <c r="N16" s="1" t="s">
        <v>2924</v>
      </c>
    </row>
    <row r="17" spans="1:14" x14ac:dyDescent="0.25">
      <c r="A17" s="1" t="s">
        <v>3001</v>
      </c>
      <c r="B17" s="1" t="s">
        <v>1697</v>
      </c>
      <c r="C17" s="1" t="s">
        <v>1698</v>
      </c>
      <c r="D17" s="1" t="s">
        <v>1699</v>
      </c>
      <c r="E17" s="1" t="s">
        <v>2960</v>
      </c>
      <c r="F17" s="1" t="s">
        <v>1700</v>
      </c>
      <c r="G17" s="1" t="s">
        <v>2960</v>
      </c>
      <c r="H17" s="1" t="s">
        <v>1701</v>
      </c>
      <c r="I17" s="1" t="s">
        <v>2960</v>
      </c>
      <c r="J17" s="1" t="s">
        <v>2924</v>
      </c>
      <c r="K17" s="1" t="s">
        <v>2924</v>
      </c>
      <c r="L17" s="1" t="s">
        <v>2924</v>
      </c>
      <c r="M17" s="1" t="s">
        <v>2924</v>
      </c>
      <c r="N17" s="1" t="s">
        <v>2924</v>
      </c>
    </row>
    <row r="18" spans="1:14" x14ac:dyDescent="0.25">
      <c r="A18" s="1" t="s">
        <v>3005</v>
      </c>
      <c r="B18" s="1" t="s">
        <v>1702</v>
      </c>
      <c r="C18" s="1" t="s">
        <v>1703</v>
      </c>
      <c r="D18" s="1" t="s">
        <v>1704</v>
      </c>
      <c r="E18" s="1" t="s">
        <v>2960</v>
      </c>
      <c r="F18" s="1" t="s">
        <v>1705</v>
      </c>
      <c r="G18" s="1" t="s">
        <v>2960</v>
      </c>
      <c r="H18" s="1" t="s">
        <v>1706</v>
      </c>
      <c r="I18" s="1" t="s">
        <v>2960</v>
      </c>
      <c r="J18" s="1" t="s">
        <v>2924</v>
      </c>
      <c r="K18" s="1" t="s">
        <v>2924</v>
      </c>
      <c r="L18" s="1" t="s">
        <v>2924</v>
      </c>
      <c r="M18" s="1" t="s">
        <v>2924</v>
      </c>
      <c r="N18" s="1" t="s">
        <v>2924</v>
      </c>
    </row>
    <row r="19" spans="1:14" x14ac:dyDescent="0.25">
      <c r="A19" s="1" t="s">
        <v>3010</v>
      </c>
      <c r="B19" s="1" t="s">
        <v>1707</v>
      </c>
      <c r="C19" s="1" t="s">
        <v>1708</v>
      </c>
      <c r="D19" s="1" t="s">
        <v>1709</v>
      </c>
      <c r="E19" s="1" t="s">
        <v>2960</v>
      </c>
      <c r="F19" s="1" t="s">
        <v>1710</v>
      </c>
      <c r="G19" s="1" t="s">
        <v>2960</v>
      </c>
      <c r="H19" s="1" t="s">
        <v>1711</v>
      </c>
      <c r="I19" s="1" t="s">
        <v>2960</v>
      </c>
      <c r="J19" s="1" t="s">
        <v>2924</v>
      </c>
      <c r="K19" s="1" t="s">
        <v>2924</v>
      </c>
      <c r="L19" s="1" t="s">
        <v>2924</v>
      </c>
      <c r="M19" s="1" t="s">
        <v>2924</v>
      </c>
      <c r="N19" s="1" t="s">
        <v>2924</v>
      </c>
    </row>
    <row r="20" spans="1:14" x14ac:dyDescent="0.25">
      <c r="A20" s="1" t="s">
        <v>3015</v>
      </c>
      <c r="B20" s="1" t="s">
        <v>1712</v>
      </c>
      <c r="C20" s="1" t="s">
        <v>1713</v>
      </c>
      <c r="D20" s="1" t="s">
        <v>1714</v>
      </c>
      <c r="E20" s="1" t="s">
        <v>2960</v>
      </c>
      <c r="F20" s="1" t="s">
        <v>1686</v>
      </c>
      <c r="G20" s="1" t="s">
        <v>2960</v>
      </c>
      <c r="H20" s="1" t="s">
        <v>1715</v>
      </c>
      <c r="I20" s="1" t="s">
        <v>2960</v>
      </c>
      <c r="J20" s="1" t="s">
        <v>2924</v>
      </c>
      <c r="K20" s="1" t="s">
        <v>2924</v>
      </c>
      <c r="L20" s="1" t="s">
        <v>2924</v>
      </c>
      <c r="M20" s="1" t="s">
        <v>2924</v>
      </c>
      <c r="N20" s="1" t="s">
        <v>2924</v>
      </c>
    </row>
    <row r="21" spans="1:14" x14ac:dyDescent="0.25">
      <c r="A21" s="1" t="s">
        <v>3019</v>
      </c>
      <c r="B21" s="1" t="s">
        <v>1716</v>
      </c>
      <c r="C21" s="1" t="s">
        <v>1717</v>
      </c>
      <c r="D21" s="1" t="s">
        <v>1718</v>
      </c>
      <c r="E21" s="1" t="s">
        <v>2960</v>
      </c>
      <c r="F21" s="1" t="s">
        <v>1719</v>
      </c>
      <c r="G21" s="1" t="s">
        <v>2960</v>
      </c>
      <c r="H21" s="1" t="s">
        <v>1720</v>
      </c>
      <c r="I21" s="1" t="s">
        <v>2960</v>
      </c>
      <c r="J21" s="1" t="s">
        <v>2924</v>
      </c>
      <c r="K21" s="1" t="s">
        <v>2924</v>
      </c>
      <c r="L21" s="1" t="s">
        <v>2924</v>
      </c>
      <c r="M21" s="1" t="s">
        <v>2924</v>
      </c>
      <c r="N21" s="1" t="s">
        <v>2924</v>
      </c>
    </row>
    <row r="22" spans="1:14" x14ac:dyDescent="0.25">
      <c r="A22" s="1" t="s">
        <v>3023</v>
      </c>
      <c r="B22" s="1" t="s">
        <v>1721</v>
      </c>
      <c r="C22" s="1" t="s">
        <v>1722</v>
      </c>
      <c r="D22" s="1" t="s">
        <v>1723</v>
      </c>
      <c r="E22" s="1" t="s">
        <v>2960</v>
      </c>
      <c r="F22" s="1" t="s">
        <v>1691</v>
      </c>
      <c r="G22" s="1" t="s">
        <v>2960</v>
      </c>
      <c r="H22" s="1" t="s">
        <v>1724</v>
      </c>
      <c r="I22" s="1" t="s">
        <v>2960</v>
      </c>
      <c r="J22" s="1" t="s">
        <v>2924</v>
      </c>
      <c r="K22" s="1" t="s">
        <v>2924</v>
      </c>
      <c r="L22" s="1" t="s">
        <v>2924</v>
      </c>
      <c r="M22" s="1" t="s">
        <v>2924</v>
      </c>
      <c r="N22" s="1" t="s">
        <v>2924</v>
      </c>
    </row>
    <row r="23" spans="1:14" x14ac:dyDescent="0.25">
      <c r="A23" s="1" t="s">
        <v>3029</v>
      </c>
      <c r="B23" s="1" t="s">
        <v>1725</v>
      </c>
      <c r="C23" s="1" t="s">
        <v>1726</v>
      </c>
      <c r="D23" s="1" t="s">
        <v>1727</v>
      </c>
      <c r="E23" s="1" t="s">
        <v>2960</v>
      </c>
      <c r="F23" s="1" t="s">
        <v>1728</v>
      </c>
      <c r="G23" s="1" t="s">
        <v>2960</v>
      </c>
      <c r="H23" s="1" t="s">
        <v>1729</v>
      </c>
      <c r="I23" s="1" t="s">
        <v>2960</v>
      </c>
      <c r="J23" s="1" t="s">
        <v>2924</v>
      </c>
      <c r="K23" s="1" t="s">
        <v>2924</v>
      </c>
      <c r="L23" s="1" t="s">
        <v>2924</v>
      </c>
      <c r="M23" s="1" t="s">
        <v>2924</v>
      </c>
      <c r="N23" s="1" t="s">
        <v>2924</v>
      </c>
    </row>
    <row r="24" spans="1:14" x14ac:dyDescent="0.25">
      <c r="A24" s="1" t="s">
        <v>3034</v>
      </c>
      <c r="B24" s="1" t="s">
        <v>1730</v>
      </c>
      <c r="C24" s="1" t="s">
        <v>1731</v>
      </c>
      <c r="D24" s="1" t="s">
        <v>1732</v>
      </c>
      <c r="E24" s="1" t="s">
        <v>2960</v>
      </c>
      <c r="F24" s="1" t="s">
        <v>1691</v>
      </c>
      <c r="G24" s="1" t="s">
        <v>2960</v>
      </c>
      <c r="H24" s="1" t="s">
        <v>1733</v>
      </c>
      <c r="I24" s="1" t="s">
        <v>2960</v>
      </c>
      <c r="J24" s="1" t="s">
        <v>2924</v>
      </c>
      <c r="K24" s="1" t="s">
        <v>2924</v>
      </c>
      <c r="L24" s="1" t="s">
        <v>2924</v>
      </c>
      <c r="M24" s="1" t="s">
        <v>2924</v>
      </c>
      <c r="N24" s="1" t="s">
        <v>2924</v>
      </c>
    </row>
    <row r="25" spans="1:14" x14ac:dyDescent="0.25">
      <c r="A25" s="1" t="s">
        <v>3039</v>
      </c>
      <c r="B25" s="1" t="s">
        <v>1734</v>
      </c>
      <c r="C25" s="1" t="s">
        <v>1735</v>
      </c>
      <c r="D25" s="1" t="s">
        <v>1736</v>
      </c>
      <c r="E25" s="1" t="s">
        <v>2960</v>
      </c>
      <c r="F25" s="1" t="s">
        <v>1737</v>
      </c>
      <c r="G25" s="1" t="s">
        <v>2960</v>
      </c>
      <c r="H25" s="1" t="s">
        <v>1738</v>
      </c>
      <c r="I25" s="1" t="s">
        <v>2960</v>
      </c>
      <c r="J25" s="1" t="s">
        <v>2924</v>
      </c>
      <c r="K25" s="1" t="s">
        <v>2924</v>
      </c>
      <c r="L25" s="1" t="s">
        <v>2924</v>
      </c>
      <c r="M25" s="1" t="s">
        <v>2924</v>
      </c>
      <c r="N25" s="1" t="s">
        <v>2924</v>
      </c>
    </row>
    <row r="26" spans="1:14" x14ac:dyDescent="0.25">
      <c r="A26" s="1" t="s">
        <v>3045</v>
      </c>
      <c r="B26" s="1" t="s">
        <v>1739</v>
      </c>
      <c r="C26" s="1" t="s">
        <v>1740</v>
      </c>
      <c r="D26" s="1" t="s">
        <v>1741</v>
      </c>
      <c r="E26" s="1" t="s">
        <v>2960</v>
      </c>
      <c r="F26" s="1" t="s">
        <v>1742</v>
      </c>
      <c r="G26" s="1" t="s">
        <v>2960</v>
      </c>
      <c r="H26" s="1" t="s">
        <v>1743</v>
      </c>
      <c r="I26" s="1" t="s">
        <v>2960</v>
      </c>
      <c r="J26" s="1" t="s">
        <v>2924</v>
      </c>
      <c r="K26" s="1" t="s">
        <v>2924</v>
      </c>
      <c r="L26" s="1" t="s">
        <v>2924</v>
      </c>
      <c r="M26" s="1" t="s">
        <v>2924</v>
      </c>
      <c r="N26" s="1" t="s">
        <v>2924</v>
      </c>
    </row>
    <row r="27" spans="1:14" x14ac:dyDescent="0.25">
      <c r="A27" s="1" t="s">
        <v>3051</v>
      </c>
      <c r="B27" s="1" t="s">
        <v>1744</v>
      </c>
      <c r="C27" s="1" t="s">
        <v>1745</v>
      </c>
      <c r="D27" s="1" t="s">
        <v>1746</v>
      </c>
      <c r="E27" s="1" t="s">
        <v>2960</v>
      </c>
      <c r="F27" s="1" t="s">
        <v>1747</v>
      </c>
      <c r="G27" s="1" t="s">
        <v>2960</v>
      </c>
      <c r="H27" s="1" t="s">
        <v>1748</v>
      </c>
      <c r="I27" s="1" t="s">
        <v>2960</v>
      </c>
      <c r="J27" s="1" t="s">
        <v>2924</v>
      </c>
      <c r="K27" s="1" t="s">
        <v>2924</v>
      </c>
      <c r="L27" s="1" t="s">
        <v>2924</v>
      </c>
      <c r="M27" s="1" t="s">
        <v>2924</v>
      </c>
      <c r="N27" s="1" t="s">
        <v>2924</v>
      </c>
    </row>
    <row r="28" spans="1:14" x14ac:dyDescent="0.25">
      <c r="A28" s="1" t="s">
        <v>3057</v>
      </c>
      <c r="B28" s="1" t="s">
        <v>1749</v>
      </c>
      <c r="C28" s="1" t="s">
        <v>1750</v>
      </c>
      <c r="D28" s="1" t="s">
        <v>1751</v>
      </c>
      <c r="E28" s="1" t="s">
        <v>2960</v>
      </c>
      <c r="F28" s="1" t="s">
        <v>1752</v>
      </c>
      <c r="G28" s="1" t="s">
        <v>2960</v>
      </c>
      <c r="H28" s="1" t="s">
        <v>1753</v>
      </c>
      <c r="I28" s="1" t="s">
        <v>2960</v>
      </c>
      <c r="J28" s="1" t="s">
        <v>2924</v>
      </c>
      <c r="K28" s="1" t="s">
        <v>2924</v>
      </c>
      <c r="L28" s="1" t="s">
        <v>2924</v>
      </c>
      <c r="M28" s="1" t="s">
        <v>2924</v>
      </c>
      <c r="N28" s="1" t="s">
        <v>2924</v>
      </c>
    </row>
    <row r="29" spans="1:14" x14ac:dyDescent="0.25">
      <c r="A29" s="1" t="s">
        <v>3063</v>
      </c>
      <c r="B29" s="1" t="s">
        <v>1754</v>
      </c>
      <c r="C29" s="1" t="s">
        <v>1755</v>
      </c>
      <c r="D29" s="1" t="s">
        <v>1756</v>
      </c>
      <c r="E29" s="1" t="s">
        <v>2960</v>
      </c>
      <c r="F29" s="1" t="s">
        <v>1757</v>
      </c>
      <c r="G29" s="1" t="s">
        <v>2960</v>
      </c>
      <c r="H29" s="1" t="s">
        <v>1758</v>
      </c>
      <c r="I29" s="1" t="s">
        <v>2960</v>
      </c>
      <c r="J29" s="1" t="s">
        <v>2924</v>
      </c>
      <c r="K29" s="1" t="s">
        <v>2924</v>
      </c>
      <c r="L29" s="1" t="s">
        <v>2924</v>
      </c>
      <c r="M29" s="1" t="s">
        <v>2924</v>
      </c>
      <c r="N29" s="1" t="s">
        <v>2924</v>
      </c>
    </row>
    <row r="30" spans="1:14" x14ac:dyDescent="0.25">
      <c r="A30" s="1" t="s">
        <v>3069</v>
      </c>
      <c r="B30" s="1" t="s">
        <v>1759</v>
      </c>
      <c r="C30" s="1" t="s">
        <v>1760</v>
      </c>
      <c r="D30" s="1" t="s">
        <v>1761</v>
      </c>
      <c r="E30" s="1" t="s">
        <v>2960</v>
      </c>
      <c r="F30" s="1" t="s">
        <v>1762</v>
      </c>
      <c r="G30" s="1" t="s">
        <v>2960</v>
      </c>
      <c r="H30" s="1" t="s">
        <v>1763</v>
      </c>
      <c r="I30" s="1" t="s">
        <v>2960</v>
      </c>
      <c r="J30" s="1" t="s">
        <v>2924</v>
      </c>
      <c r="K30" s="1" t="s">
        <v>2924</v>
      </c>
      <c r="L30" s="1" t="s">
        <v>2924</v>
      </c>
      <c r="M30" s="1" t="s">
        <v>2924</v>
      </c>
      <c r="N30" s="1" t="s">
        <v>2924</v>
      </c>
    </row>
    <row r="31" spans="1:14" x14ac:dyDescent="0.25">
      <c r="A31" s="1" t="s">
        <v>3075</v>
      </c>
      <c r="B31" s="1" t="s">
        <v>1764</v>
      </c>
      <c r="C31" s="1" t="s">
        <v>1765</v>
      </c>
      <c r="D31" s="1" t="s">
        <v>1766</v>
      </c>
      <c r="E31" s="1" t="s">
        <v>2960</v>
      </c>
      <c r="F31" s="1" t="s">
        <v>1767</v>
      </c>
      <c r="G31" s="1" t="s">
        <v>2960</v>
      </c>
      <c r="H31" s="1" t="s">
        <v>1768</v>
      </c>
      <c r="I31" s="1" t="s">
        <v>2960</v>
      </c>
      <c r="J31" s="1" t="s">
        <v>2924</v>
      </c>
      <c r="K31" s="1" t="s">
        <v>2924</v>
      </c>
      <c r="L31" s="1" t="s">
        <v>2924</v>
      </c>
      <c r="M31" s="1" t="s">
        <v>2924</v>
      </c>
      <c r="N31" s="1" t="s">
        <v>2924</v>
      </c>
    </row>
    <row r="32" spans="1:14" x14ac:dyDescent="0.25">
      <c r="A32" s="1" t="s">
        <v>3081</v>
      </c>
      <c r="B32" s="1" t="s">
        <v>1769</v>
      </c>
      <c r="C32" s="1" t="s">
        <v>1770</v>
      </c>
      <c r="D32" s="1" t="s">
        <v>1771</v>
      </c>
      <c r="E32" s="1" t="s">
        <v>2960</v>
      </c>
      <c r="F32" s="1" t="s">
        <v>1772</v>
      </c>
      <c r="G32" s="1" t="s">
        <v>2960</v>
      </c>
      <c r="H32" s="1" t="s">
        <v>1773</v>
      </c>
      <c r="I32" s="1" t="s">
        <v>2960</v>
      </c>
      <c r="J32" s="1" t="s">
        <v>2924</v>
      </c>
      <c r="K32" s="1" t="s">
        <v>2924</v>
      </c>
      <c r="L32" s="1" t="s">
        <v>2924</v>
      </c>
      <c r="M32" s="1" t="s">
        <v>2924</v>
      </c>
      <c r="N32" s="1" t="s">
        <v>2924</v>
      </c>
    </row>
    <row r="33" spans="1:14" x14ac:dyDescent="0.25">
      <c r="A33" s="1" t="s">
        <v>3087</v>
      </c>
      <c r="B33" s="1" t="s">
        <v>1774</v>
      </c>
      <c r="C33" s="1" t="s">
        <v>1775</v>
      </c>
      <c r="D33" s="1" t="s">
        <v>1776</v>
      </c>
      <c r="E33" s="1" t="s">
        <v>2960</v>
      </c>
      <c r="F33" s="1" t="s">
        <v>1777</v>
      </c>
      <c r="G33" s="1" t="s">
        <v>2960</v>
      </c>
      <c r="H33" s="1" t="s">
        <v>1778</v>
      </c>
      <c r="I33" s="1" t="s">
        <v>2960</v>
      </c>
      <c r="J33" s="1" t="s">
        <v>2924</v>
      </c>
      <c r="K33" s="1" t="s">
        <v>2924</v>
      </c>
      <c r="L33" s="1" t="s">
        <v>2924</v>
      </c>
      <c r="M33" s="1" t="s">
        <v>2924</v>
      </c>
      <c r="N33" s="1" t="s">
        <v>2924</v>
      </c>
    </row>
    <row r="34" spans="1:14" x14ac:dyDescent="0.25">
      <c r="A34" s="1" t="s">
        <v>3093</v>
      </c>
      <c r="B34" s="1" t="s">
        <v>1779</v>
      </c>
      <c r="C34" s="1" t="s">
        <v>1780</v>
      </c>
      <c r="D34" s="1" t="s">
        <v>1781</v>
      </c>
      <c r="E34" s="1" t="s">
        <v>2960</v>
      </c>
      <c r="F34" s="1" t="s">
        <v>1782</v>
      </c>
      <c r="G34" s="1" t="s">
        <v>2960</v>
      </c>
      <c r="H34" s="1" t="s">
        <v>1783</v>
      </c>
      <c r="I34" s="1" t="s">
        <v>2960</v>
      </c>
      <c r="J34" s="1" t="s">
        <v>2924</v>
      </c>
      <c r="K34" s="1" t="s">
        <v>2924</v>
      </c>
      <c r="L34" s="1" t="s">
        <v>2924</v>
      </c>
      <c r="M34" s="1" t="s">
        <v>2924</v>
      </c>
      <c r="N34" s="1" t="s">
        <v>2924</v>
      </c>
    </row>
    <row r="35" spans="1:14" x14ac:dyDescent="0.25">
      <c r="A35" s="1" t="s">
        <v>3099</v>
      </c>
      <c r="B35" s="1" t="s">
        <v>1784</v>
      </c>
      <c r="C35" s="1" t="s">
        <v>1785</v>
      </c>
      <c r="D35" s="1" t="s">
        <v>1786</v>
      </c>
      <c r="E35" s="1" t="s">
        <v>2960</v>
      </c>
      <c r="F35" s="1" t="s">
        <v>1787</v>
      </c>
      <c r="G35" s="1" t="s">
        <v>2960</v>
      </c>
      <c r="H35" s="1" t="s">
        <v>1788</v>
      </c>
      <c r="I35" s="1" t="s">
        <v>2960</v>
      </c>
      <c r="J35" s="1" t="s">
        <v>2924</v>
      </c>
      <c r="K35" s="1" t="s">
        <v>2924</v>
      </c>
      <c r="L35" s="1" t="s">
        <v>2924</v>
      </c>
      <c r="M35" s="1" t="s">
        <v>2924</v>
      </c>
      <c r="N35" s="1" t="s">
        <v>2924</v>
      </c>
    </row>
    <row r="36" spans="1:14" x14ac:dyDescent="0.25">
      <c r="A36" s="1" t="s">
        <v>3105</v>
      </c>
      <c r="B36" s="1" t="s">
        <v>1789</v>
      </c>
      <c r="C36" s="1" t="s">
        <v>1790</v>
      </c>
      <c r="D36" s="1" t="s">
        <v>1791</v>
      </c>
      <c r="E36" s="1" t="s">
        <v>2960</v>
      </c>
      <c r="F36" s="1" t="s">
        <v>1792</v>
      </c>
      <c r="G36" s="1" t="s">
        <v>2960</v>
      </c>
      <c r="H36" s="1" t="s">
        <v>1793</v>
      </c>
      <c r="I36" s="1" t="s">
        <v>2960</v>
      </c>
      <c r="J36" s="1" t="s">
        <v>2924</v>
      </c>
      <c r="K36" s="1" t="s">
        <v>2924</v>
      </c>
      <c r="L36" s="1" t="s">
        <v>2924</v>
      </c>
      <c r="M36" s="1" t="s">
        <v>2924</v>
      </c>
      <c r="N36" s="1" t="s">
        <v>2924</v>
      </c>
    </row>
    <row r="37" spans="1:14" x14ac:dyDescent="0.25">
      <c r="A37" s="1" t="s">
        <v>3111</v>
      </c>
      <c r="B37" s="1" t="s">
        <v>1794</v>
      </c>
      <c r="C37" s="1" t="s">
        <v>1795</v>
      </c>
      <c r="D37" s="1" t="s">
        <v>1796</v>
      </c>
      <c r="E37" s="1" t="s">
        <v>2960</v>
      </c>
      <c r="F37" s="1" t="s">
        <v>1797</v>
      </c>
      <c r="G37" s="1" t="s">
        <v>2960</v>
      </c>
      <c r="H37" s="1" t="s">
        <v>1798</v>
      </c>
      <c r="I37" s="1" t="s">
        <v>2960</v>
      </c>
      <c r="J37" s="1" t="s">
        <v>2924</v>
      </c>
      <c r="K37" s="1" t="s">
        <v>2924</v>
      </c>
      <c r="L37" s="1" t="s">
        <v>2924</v>
      </c>
      <c r="M37" s="1" t="s">
        <v>2924</v>
      </c>
      <c r="N37" s="1" t="s">
        <v>2924</v>
      </c>
    </row>
    <row r="38" spans="1:14" x14ac:dyDescent="0.25">
      <c r="A38" s="1" t="s">
        <v>3117</v>
      </c>
      <c r="B38" s="1" t="s">
        <v>1799</v>
      </c>
      <c r="C38" s="1" t="s">
        <v>1800</v>
      </c>
      <c r="D38" s="1" t="s">
        <v>1801</v>
      </c>
      <c r="E38" s="1" t="s">
        <v>2960</v>
      </c>
      <c r="F38" s="1" t="s">
        <v>1802</v>
      </c>
      <c r="G38" s="1" t="s">
        <v>2960</v>
      </c>
      <c r="H38" s="1" t="s">
        <v>1803</v>
      </c>
      <c r="I38" s="1" t="s">
        <v>2960</v>
      </c>
      <c r="J38" s="1" t="s">
        <v>2924</v>
      </c>
      <c r="K38" s="1" t="s">
        <v>2924</v>
      </c>
      <c r="L38" s="1" t="s">
        <v>2924</v>
      </c>
      <c r="M38" s="1" t="s">
        <v>2924</v>
      </c>
      <c r="N38" s="1" t="s">
        <v>2924</v>
      </c>
    </row>
    <row r="39" spans="1:14" x14ac:dyDescent="0.25">
      <c r="A39" s="1" t="s">
        <v>3123</v>
      </c>
      <c r="B39" s="1" t="s">
        <v>1804</v>
      </c>
      <c r="C39" s="1" t="s">
        <v>1805</v>
      </c>
      <c r="D39" s="1" t="s">
        <v>1806</v>
      </c>
      <c r="E39" s="1" t="s">
        <v>2960</v>
      </c>
      <c r="F39" s="1" t="s">
        <v>1807</v>
      </c>
      <c r="G39" s="1" t="s">
        <v>2960</v>
      </c>
      <c r="H39" s="1" t="s">
        <v>1808</v>
      </c>
      <c r="I39" s="1" t="s">
        <v>2960</v>
      </c>
      <c r="J39" s="1" t="s">
        <v>2924</v>
      </c>
      <c r="K39" s="1" t="s">
        <v>2924</v>
      </c>
      <c r="L39" s="1" t="s">
        <v>2924</v>
      </c>
      <c r="M39" s="1" t="s">
        <v>2924</v>
      </c>
      <c r="N39" s="1" t="s">
        <v>2924</v>
      </c>
    </row>
    <row r="40" spans="1:14" x14ac:dyDescent="0.25">
      <c r="A40" s="1" t="s">
        <v>3129</v>
      </c>
      <c r="B40" s="1" t="s">
        <v>1809</v>
      </c>
      <c r="C40" s="1" t="s">
        <v>1810</v>
      </c>
      <c r="D40" s="1" t="s">
        <v>1811</v>
      </c>
      <c r="E40" s="1" t="s">
        <v>2960</v>
      </c>
      <c r="F40" s="1" t="s">
        <v>1812</v>
      </c>
      <c r="G40" s="1" t="s">
        <v>2960</v>
      </c>
      <c r="H40" s="1" t="s">
        <v>1813</v>
      </c>
      <c r="I40" s="1" t="s">
        <v>2960</v>
      </c>
      <c r="J40" s="1" t="s">
        <v>2924</v>
      </c>
      <c r="K40" s="1" t="s">
        <v>2924</v>
      </c>
      <c r="L40" s="1" t="s">
        <v>2924</v>
      </c>
      <c r="M40" s="1" t="s">
        <v>2924</v>
      </c>
      <c r="N40" s="1" t="s">
        <v>2924</v>
      </c>
    </row>
    <row r="41" spans="1:14" x14ac:dyDescent="0.25">
      <c r="A41" s="1" t="s">
        <v>3135</v>
      </c>
      <c r="B41" s="1" t="s">
        <v>1814</v>
      </c>
      <c r="C41" s="1" t="s">
        <v>1815</v>
      </c>
      <c r="D41" s="1" t="s">
        <v>1816</v>
      </c>
      <c r="E41" s="1" t="s">
        <v>2960</v>
      </c>
      <c r="F41" s="1" t="s">
        <v>1817</v>
      </c>
      <c r="G41" s="1" t="s">
        <v>2960</v>
      </c>
      <c r="H41" s="1" t="s">
        <v>1818</v>
      </c>
      <c r="I41" s="1" t="s">
        <v>2960</v>
      </c>
      <c r="J41" s="1" t="s">
        <v>2924</v>
      </c>
      <c r="K41" s="1" t="s">
        <v>2924</v>
      </c>
      <c r="L41" s="1" t="s">
        <v>2924</v>
      </c>
      <c r="M41" s="1" t="s">
        <v>2924</v>
      </c>
      <c r="N41" s="1" t="s">
        <v>2924</v>
      </c>
    </row>
    <row r="42" spans="1:14" x14ac:dyDescent="0.25">
      <c r="A42" s="1" t="s">
        <v>3141</v>
      </c>
      <c r="B42" s="1" t="s">
        <v>1819</v>
      </c>
      <c r="C42" s="1" t="s">
        <v>1820</v>
      </c>
      <c r="D42" s="1" t="s">
        <v>1821</v>
      </c>
      <c r="E42" s="1" t="s">
        <v>2960</v>
      </c>
      <c r="F42" s="1" t="s">
        <v>1822</v>
      </c>
      <c r="G42" s="1" t="s">
        <v>2960</v>
      </c>
      <c r="H42" s="1" t="s">
        <v>1823</v>
      </c>
      <c r="I42" s="1" t="s">
        <v>2960</v>
      </c>
      <c r="J42" s="1" t="s">
        <v>2924</v>
      </c>
      <c r="K42" s="1" t="s">
        <v>2924</v>
      </c>
      <c r="L42" s="1" t="s">
        <v>2924</v>
      </c>
      <c r="M42" s="1" t="s">
        <v>2924</v>
      </c>
      <c r="N42" s="1" t="s">
        <v>2924</v>
      </c>
    </row>
    <row r="43" spans="1:14" x14ac:dyDescent="0.25">
      <c r="A43" s="1" t="s">
        <v>3147</v>
      </c>
      <c r="B43" s="1" t="s">
        <v>1824</v>
      </c>
      <c r="C43" s="1" t="s">
        <v>1825</v>
      </c>
      <c r="D43" s="1" t="s">
        <v>1826</v>
      </c>
      <c r="E43" s="1" t="s">
        <v>2960</v>
      </c>
      <c r="F43" s="1" t="s">
        <v>1827</v>
      </c>
      <c r="G43" s="1" t="s">
        <v>2960</v>
      </c>
      <c r="H43" s="1" t="s">
        <v>1828</v>
      </c>
      <c r="I43" s="1" t="s">
        <v>2960</v>
      </c>
      <c r="J43" s="1" t="s">
        <v>2924</v>
      </c>
      <c r="K43" s="1" t="s">
        <v>2924</v>
      </c>
      <c r="L43" s="1" t="s">
        <v>2924</v>
      </c>
      <c r="M43" s="1" t="s">
        <v>2924</v>
      </c>
      <c r="N43" s="1" t="s">
        <v>2924</v>
      </c>
    </row>
    <row r="44" spans="1:14" x14ac:dyDescent="0.25">
      <c r="A44" s="1" t="s">
        <v>3153</v>
      </c>
      <c r="B44" s="1" t="s">
        <v>1829</v>
      </c>
      <c r="C44" s="1" t="s">
        <v>1830</v>
      </c>
      <c r="D44" s="1" t="s">
        <v>1831</v>
      </c>
      <c r="E44" s="1" t="s">
        <v>2960</v>
      </c>
      <c r="F44" s="1" t="s">
        <v>1832</v>
      </c>
      <c r="G44" s="1" t="s">
        <v>2960</v>
      </c>
      <c r="H44" s="1" t="s">
        <v>1833</v>
      </c>
      <c r="I44" s="1" t="s">
        <v>2960</v>
      </c>
      <c r="J44" s="1" t="s">
        <v>2924</v>
      </c>
      <c r="K44" s="1" t="s">
        <v>2924</v>
      </c>
      <c r="L44" s="1" t="s">
        <v>2924</v>
      </c>
      <c r="M44" s="1" t="s">
        <v>2924</v>
      </c>
      <c r="N44" s="1" t="s">
        <v>2924</v>
      </c>
    </row>
    <row r="45" spans="1:14" x14ac:dyDescent="0.25">
      <c r="A45" s="1" t="s">
        <v>3159</v>
      </c>
      <c r="B45" s="1" t="s">
        <v>1834</v>
      </c>
      <c r="C45" s="1" t="s">
        <v>1835</v>
      </c>
      <c r="D45" s="1" t="s">
        <v>1836</v>
      </c>
      <c r="E45" s="1" t="s">
        <v>2960</v>
      </c>
      <c r="F45" s="1" t="s">
        <v>1837</v>
      </c>
      <c r="G45" s="1" t="s">
        <v>2960</v>
      </c>
      <c r="H45" s="1" t="s">
        <v>1838</v>
      </c>
      <c r="I45" s="1" t="s">
        <v>2960</v>
      </c>
      <c r="J45" s="1" t="s">
        <v>2924</v>
      </c>
      <c r="K45" s="1" t="s">
        <v>2924</v>
      </c>
      <c r="L45" s="1" t="s">
        <v>2924</v>
      </c>
      <c r="M45" s="1" t="s">
        <v>2924</v>
      </c>
      <c r="N45" s="1" t="s">
        <v>2924</v>
      </c>
    </row>
    <row r="46" spans="1:14" x14ac:dyDescent="0.25">
      <c r="A46" s="1" t="s">
        <v>3165</v>
      </c>
      <c r="B46" s="1" t="s">
        <v>1839</v>
      </c>
      <c r="C46" s="1" t="s">
        <v>1840</v>
      </c>
      <c r="D46" s="1" t="s">
        <v>1841</v>
      </c>
      <c r="E46" s="1" t="s">
        <v>2960</v>
      </c>
      <c r="F46" s="1" t="s">
        <v>1842</v>
      </c>
      <c r="G46" s="1" t="s">
        <v>2960</v>
      </c>
      <c r="H46" s="1" t="s">
        <v>1843</v>
      </c>
      <c r="I46" s="1" t="s">
        <v>2960</v>
      </c>
      <c r="J46" s="1" t="s">
        <v>2924</v>
      </c>
      <c r="K46" s="1" t="s">
        <v>2924</v>
      </c>
      <c r="L46" s="1" t="s">
        <v>2924</v>
      </c>
      <c r="M46" s="1" t="s">
        <v>2924</v>
      </c>
      <c r="N46" s="1" t="s">
        <v>2924</v>
      </c>
    </row>
    <row r="47" spans="1:14" x14ac:dyDescent="0.25">
      <c r="A47" s="1" t="s">
        <v>3171</v>
      </c>
      <c r="B47" s="1" t="s">
        <v>1844</v>
      </c>
      <c r="C47" s="1" t="s">
        <v>1845</v>
      </c>
      <c r="D47" s="1" t="s">
        <v>1846</v>
      </c>
      <c r="E47" s="1" t="s">
        <v>2960</v>
      </c>
      <c r="F47" s="1" t="s">
        <v>1847</v>
      </c>
      <c r="G47" s="1" t="s">
        <v>2960</v>
      </c>
      <c r="H47" s="1" t="s">
        <v>1848</v>
      </c>
      <c r="I47" s="1" t="s">
        <v>2960</v>
      </c>
      <c r="J47" s="1" t="s">
        <v>2924</v>
      </c>
      <c r="K47" s="1" t="s">
        <v>2924</v>
      </c>
      <c r="L47" s="1" t="s">
        <v>2924</v>
      </c>
      <c r="M47" s="1" t="s">
        <v>2924</v>
      </c>
      <c r="N47" s="1" t="s">
        <v>2924</v>
      </c>
    </row>
    <row r="48" spans="1:14" x14ac:dyDescent="0.25">
      <c r="A48" s="1" t="s">
        <v>3177</v>
      </c>
      <c r="B48" s="1" t="s">
        <v>1849</v>
      </c>
      <c r="C48" s="1" t="s">
        <v>1850</v>
      </c>
      <c r="D48" s="1" t="s">
        <v>1851</v>
      </c>
      <c r="E48" s="1" t="s">
        <v>2960</v>
      </c>
      <c r="F48" s="1" t="s">
        <v>1852</v>
      </c>
      <c r="G48" s="1" t="s">
        <v>2960</v>
      </c>
      <c r="H48" s="1" t="s">
        <v>1853</v>
      </c>
      <c r="I48" s="1" t="s">
        <v>2960</v>
      </c>
      <c r="J48" s="1" t="s">
        <v>2924</v>
      </c>
      <c r="K48" s="1" t="s">
        <v>2924</v>
      </c>
      <c r="L48" s="1" t="s">
        <v>2924</v>
      </c>
      <c r="M48" s="1" t="s">
        <v>2924</v>
      </c>
      <c r="N48" s="1" t="s">
        <v>2924</v>
      </c>
    </row>
    <row r="49" spans="1:14" x14ac:dyDescent="0.25">
      <c r="A49" s="1" t="s">
        <v>3183</v>
      </c>
      <c r="B49" s="1" t="s">
        <v>1854</v>
      </c>
      <c r="C49" s="1" t="s">
        <v>1855</v>
      </c>
      <c r="D49" s="1" t="s">
        <v>1856</v>
      </c>
      <c r="E49" s="1" t="s">
        <v>2960</v>
      </c>
      <c r="F49" s="1" t="s">
        <v>1857</v>
      </c>
      <c r="G49" s="1" t="s">
        <v>2960</v>
      </c>
      <c r="H49" s="1" t="s">
        <v>1858</v>
      </c>
      <c r="I49" s="1" t="s">
        <v>2960</v>
      </c>
      <c r="J49" s="1" t="s">
        <v>2924</v>
      </c>
      <c r="K49" s="1" t="s">
        <v>2924</v>
      </c>
      <c r="L49" s="1" t="s">
        <v>2924</v>
      </c>
      <c r="M49" s="1" t="s">
        <v>2924</v>
      </c>
      <c r="N49" s="1" t="s">
        <v>2924</v>
      </c>
    </row>
    <row r="50" spans="1:14" x14ac:dyDescent="0.25">
      <c r="A50" s="1" t="s">
        <v>3189</v>
      </c>
      <c r="B50" s="1" t="s">
        <v>1859</v>
      </c>
      <c r="C50" s="1" t="s">
        <v>1860</v>
      </c>
      <c r="D50" s="1" t="s">
        <v>1861</v>
      </c>
      <c r="E50" s="1" t="s">
        <v>2960</v>
      </c>
      <c r="F50" s="1" t="s">
        <v>1862</v>
      </c>
      <c r="G50" s="1" t="s">
        <v>2960</v>
      </c>
      <c r="H50" s="1" t="s">
        <v>1863</v>
      </c>
      <c r="I50" s="1" t="s">
        <v>2960</v>
      </c>
      <c r="J50" s="1" t="s">
        <v>2924</v>
      </c>
      <c r="K50" s="1" t="s">
        <v>2924</v>
      </c>
      <c r="L50" s="1" t="s">
        <v>2924</v>
      </c>
      <c r="M50" s="1" t="s">
        <v>2924</v>
      </c>
      <c r="N50" s="1" t="s">
        <v>2924</v>
      </c>
    </row>
    <row r="51" spans="1:14" x14ac:dyDescent="0.25">
      <c r="A51" s="1" t="s">
        <v>3195</v>
      </c>
      <c r="B51" s="1" t="s">
        <v>1864</v>
      </c>
      <c r="C51" s="1" t="s">
        <v>1865</v>
      </c>
      <c r="D51" s="1" t="s">
        <v>1866</v>
      </c>
      <c r="E51" s="1" t="s">
        <v>2960</v>
      </c>
      <c r="F51" s="1" t="s">
        <v>1867</v>
      </c>
      <c r="G51" s="1" t="s">
        <v>2960</v>
      </c>
      <c r="H51" s="1" t="s">
        <v>1868</v>
      </c>
      <c r="I51" s="1" t="s">
        <v>2960</v>
      </c>
      <c r="J51" s="1" t="s">
        <v>2924</v>
      </c>
      <c r="K51" s="1" t="s">
        <v>2924</v>
      </c>
      <c r="L51" s="1" t="s">
        <v>2924</v>
      </c>
      <c r="M51" s="1" t="s">
        <v>2924</v>
      </c>
      <c r="N51" s="1" t="s">
        <v>2924</v>
      </c>
    </row>
    <row r="52" spans="1:14" x14ac:dyDescent="0.25">
      <c r="A52" s="1" t="s">
        <v>3201</v>
      </c>
      <c r="B52" s="1" t="s">
        <v>1869</v>
      </c>
      <c r="C52" s="1" t="s">
        <v>1870</v>
      </c>
      <c r="D52" s="1" t="s">
        <v>1871</v>
      </c>
      <c r="E52" s="1" t="s">
        <v>2960</v>
      </c>
      <c r="F52" s="1" t="s">
        <v>1872</v>
      </c>
      <c r="G52" s="1" t="s">
        <v>2960</v>
      </c>
      <c r="H52" s="1" t="s">
        <v>1873</v>
      </c>
      <c r="I52" s="1" t="s">
        <v>2960</v>
      </c>
      <c r="J52" s="1" t="s">
        <v>2924</v>
      </c>
      <c r="K52" s="1" t="s">
        <v>2924</v>
      </c>
      <c r="L52" s="1" t="s">
        <v>2924</v>
      </c>
      <c r="M52" s="1" t="s">
        <v>2924</v>
      </c>
      <c r="N52" s="1" t="s">
        <v>2924</v>
      </c>
    </row>
    <row r="53" spans="1:14" x14ac:dyDescent="0.25">
      <c r="A53" s="1" t="s">
        <v>3207</v>
      </c>
      <c r="B53" s="1" t="s">
        <v>1874</v>
      </c>
      <c r="C53" s="1" t="s">
        <v>1875</v>
      </c>
      <c r="D53" s="1" t="s">
        <v>1876</v>
      </c>
      <c r="E53" s="1" t="s">
        <v>2960</v>
      </c>
      <c r="F53" s="1" t="s">
        <v>1877</v>
      </c>
      <c r="G53" s="1" t="s">
        <v>2960</v>
      </c>
      <c r="H53" s="1" t="s">
        <v>1878</v>
      </c>
      <c r="I53" s="1" t="s">
        <v>2960</v>
      </c>
      <c r="J53" s="1" t="s">
        <v>2924</v>
      </c>
      <c r="K53" s="1" t="s">
        <v>2924</v>
      </c>
      <c r="L53" s="1" t="s">
        <v>2924</v>
      </c>
      <c r="M53" s="1" t="s">
        <v>2924</v>
      </c>
      <c r="N53" s="1" t="s">
        <v>2924</v>
      </c>
    </row>
    <row r="54" spans="1:14" x14ac:dyDescent="0.25">
      <c r="A54" s="1" t="s">
        <v>3213</v>
      </c>
      <c r="B54" s="1" t="s">
        <v>1879</v>
      </c>
      <c r="C54" s="1" t="s">
        <v>1880</v>
      </c>
      <c r="D54" s="1" t="s">
        <v>1881</v>
      </c>
      <c r="E54" s="1" t="s">
        <v>2960</v>
      </c>
      <c r="F54" s="1" t="s">
        <v>1882</v>
      </c>
      <c r="G54" s="1" t="s">
        <v>2960</v>
      </c>
      <c r="H54" s="1" t="s">
        <v>1883</v>
      </c>
      <c r="I54" s="1" t="s">
        <v>2960</v>
      </c>
      <c r="J54" s="1" t="s">
        <v>2924</v>
      </c>
      <c r="K54" s="1" t="s">
        <v>2924</v>
      </c>
      <c r="L54" s="1" t="s">
        <v>2924</v>
      </c>
      <c r="M54" s="1" t="s">
        <v>2924</v>
      </c>
      <c r="N54" s="1" t="s">
        <v>2924</v>
      </c>
    </row>
    <row r="55" spans="1:14" x14ac:dyDescent="0.25">
      <c r="A55" s="1" t="s">
        <v>3218</v>
      </c>
      <c r="B55" s="1" t="s">
        <v>1884</v>
      </c>
      <c r="C55" s="1" t="s">
        <v>1885</v>
      </c>
      <c r="D55" s="1" t="s">
        <v>1886</v>
      </c>
      <c r="E55" s="1" t="s">
        <v>2960</v>
      </c>
      <c r="F55" s="1" t="s">
        <v>1887</v>
      </c>
      <c r="G55" s="1" t="s">
        <v>2960</v>
      </c>
      <c r="H55" s="1" t="s">
        <v>1888</v>
      </c>
      <c r="I55" s="1" t="s">
        <v>2960</v>
      </c>
      <c r="J55" s="1" t="s">
        <v>2924</v>
      </c>
      <c r="K55" s="1" t="s">
        <v>2924</v>
      </c>
      <c r="L55" s="1" t="s">
        <v>2924</v>
      </c>
      <c r="M55" s="1" t="s">
        <v>2924</v>
      </c>
      <c r="N55" s="1" t="s">
        <v>2924</v>
      </c>
    </row>
    <row r="56" spans="1:14" x14ac:dyDescent="0.25">
      <c r="A56" s="1" t="s">
        <v>3224</v>
      </c>
      <c r="B56" s="1" t="s">
        <v>1889</v>
      </c>
      <c r="C56" s="1" t="s">
        <v>1890</v>
      </c>
      <c r="D56" s="1" t="s">
        <v>1891</v>
      </c>
      <c r="E56" s="1" t="s">
        <v>2960</v>
      </c>
      <c r="F56" s="1" t="s">
        <v>1892</v>
      </c>
      <c r="G56" s="1" t="s">
        <v>2960</v>
      </c>
      <c r="H56" s="1" t="s">
        <v>1893</v>
      </c>
      <c r="I56" s="1" t="s">
        <v>2960</v>
      </c>
      <c r="J56" s="1" t="s">
        <v>2924</v>
      </c>
      <c r="K56" s="1" t="s">
        <v>2924</v>
      </c>
      <c r="L56" s="1" t="s">
        <v>2924</v>
      </c>
      <c r="M56" s="1" t="s">
        <v>2924</v>
      </c>
      <c r="N56" s="1" t="s">
        <v>2924</v>
      </c>
    </row>
    <row r="57" spans="1:14" x14ac:dyDescent="0.25">
      <c r="A57" s="1" t="s">
        <v>3230</v>
      </c>
      <c r="B57" s="1" t="s">
        <v>1894</v>
      </c>
      <c r="C57" s="1" t="s">
        <v>1895</v>
      </c>
      <c r="D57" s="1" t="s">
        <v>1896</v>
      </c>
      <c r="E57" s="1" t="s">
        <v>2960</v>
      </c>
      <c r="F57" s="1" t="s">
        <v>1897</v>
      </c>
      <c r="G57" s="1" t="s">
        <v>2960</v>
      </c>
      <c r="H57" s="1" t="s">
        <v>1898</v>
      </c>
      <c r="I57" s="1" t="s">
        <v>2960</v>
      </c>
      <c r="J57" s="1" t="s">
        <v>2924</v>
      </c>
      <c r="K57" s="1" t="s">
        <v>2924</v>
      </c>
      <c r="L57" s="1" t="s">
        <v>2924</v>
      </c>
      <c r="M57" s="1" t="s">
        <v>2924</v>
      </c>
      <c r="N57" s="1" t="s">
        <v>2924</v>
      </c>
    </row>
    <row r="58" spans="1:14" x14ac:dyDescent="0.25">
      <c r="A58" s="1" t="s">
        <v>3236</v>
      </c>
      <c r="B58" s="1" t="s">
        <v>1899</v>
      </c>
      <c r="C58" s="1" t="s">
        <v>1900</v>
      </c>
      <c r="D58" s="1" t="s">
        <v>1901</v>
      </c>
      <c r="E58" s="1" t="s">
        <v>2960</v>
      </c>
      <c r="F58" s="1" t="s">
        <v>1902</v>
      </c>
      <c r="G58" s="1" t="s">
        <v>2960</v>
      </c>
      <c r="H58" s="1" t="s">
        <v>1903</v>
      </c>
      <c r="I58" s="1" t="s">
        <v>2960</v>
      </c>
      <c r="J58" s="1" t="s">
        <v>2924</v>
      </c>
      <c r="K58" s="1" t="s">
        <v>2924</v>
      </c>
      <c r="L58" s="1" t="s">
        <v>2924</v>
      </c>
      <c r="M58" s="1" t="s">
        <v>2924</v>
      </c>
      <c r="N58" s="1" t="s">
        <v>2924</v>
      </c>
    </row>
    <row r="59" spans="1:14" x14ac:dyDescent="0.25">
      <c r="A59" s="1" t="s">
        <v>3242</v>
      </c>
      <c r="B59" s="1" t="s">
        <v>1904</v>
      </c>
      <c r="C59" s="1" t="s">
        <v>1905</v>
      </c>
      <c r="D59" s="1" t="s">
        <v>1906</v>
      </c>
      <c r="E59" s="1" t="s">
        <v>2960</v>
      </c>
      <c r="F59" s="1" t="s">
        <v>1907</v>
      </c>
      <c r="G59" s="1" t="s">
        <v>2960</v>
      </c>
      <c r="H59" s="1" t="s">
        <v>1908</v>
      </c>
      <c r="I59" s="1" t="s">
        <v>2960</v>
      </c>
      <c r="J59" s="1" t="s">
        <v>2924</v>
      </c>
      <c r="K59" s="1" t="s">
        <v>2924</v>
      </c>
      <c r="L59" s="1" t="s">
        <v>2924</v>
      </c>
      <c r="M59" s="1" t="s">
        <v>2924</v>
      </c>
      <c r="N59" s="1" t="s">
        <v>2924</v>
      </c>
    </row>
    <row r="60" spans="1:14" x14ac:dyDescent="0.25">
      <c r="A60" s="1" t="s">
        <v>3248</v>
      </c>
      <c r="B60" s="1" t="s">
        <v>1909</v>
      </c>
      <c r="C60" s="1" t="s">
        <v>1910</v>
      </c>
      <c r="D60" s="1" t="s">
        <v>1911</v>
      </c>
      <c r="E60" s="1" t="s">
        <v>2960</v>
      </c>
      <c r="F60" s="1" t="s">
        <v>1912</v>
      </c>
      <c r="G60" s="1" t="s">
        <v>2960</v>
      </c>
      <c r="H60" s="1" t="s">
        <v>1913</v>
      </c>
      <c r="I60" s="1" t="s">
        <v>2960</v>
      </c>
      <c r="J60" s="1" t="s">
        <v>2924</v>
      </c>
      <c r="K60" s="1" t="s">
        <v>2924</v>
      </c>
      <c r="L60" s="1" t="s">
        <v>2924</v>
      </c>
      <c r="M60" s="1" t="s">
        <v>2924</v>
      </c>
      <c r="N60" s="1" t="s">
        <v>2924</v>
      </c>
    </row>
    <row r="61" spans="1:14" x14ac:dyDescent="0.25">
      <c r="A61" s="1" t="s">
        <v>3254</v>
      </c>
      <c r="B61" s="1" t="s">
        <v>1914</v>
      </c>
      <c r="C61" s="1" t="s">
        <v>1915</v>
      </c>
      <c r="D61" s="1" t="s">
        <v>1916</v>
      </c>
      <c r="E61" s="1" t="s">
        <v>2960</v>
      </c>
      <c r="F61" s="1" t="s">
        <v>1917</v>
      </c>
      <c r="G61" s="1" t="s">
        <v>2960</v>
      </c>
      <c r="H61" s="1" t="s">
        <v>1918</v>
      </c>
      <c r="I61" s="1" t="s">
        <v>2960</v>
      </c>
      <c r="J61" s="1" t="s">
        <v>2924</v>
      </c>
      <c r="K61" s="1" t="s">
        <v>2924</v>
      </c>
      <c r="L61" s="1" t="s">
        <v>2924</v>
      </c>
      <c r="M61" s="1" t="s">
        <v>2924</v>
      </c>
      <c r="N61" s="1" t="s">
        <v>2924</v>
      </c>
    </row>
    <row r="62" spans="1:14" x14ac:dyDescent="0.25">
      <c r="A62" s="1" t="s">
        <v>3260</v>
      </c>
      <c r="B62" s="1" t="s">
        <v>1919</v>
      </c>
      <c r="C62" s="1" t="s">
        <v>1920</v>
      </c>
      <c r="D62" s="1" t="s">
        <v>1921</v>
      </c>
      <c r="E62" s="1" t="s">
        <v>2960</v>
      </c>
      <c r="F62" s="1" t="s">
        <v>1922</v>
      </c>
      <c r="G62" s="1" t="s">
        <v>2960</v>
      </c>
      <c r="H62" s="1" t="s">
        <v>1923</v>
      </c>
      <c r="I62" s="1" t="s">
        <v>2960</v>
      </c>
      <c r="J62" s="1" t="s">
        <v>2924</v>
      </c>
      <c r="K62" s="1" t="s">
        <v>2924</v>
      </c>
      <c r="L62" s="1" t="s">
        <v>2924</v>
      </c>
      <c r="M62" s="1" t="s">
        <v>2924</v>
      </c>
      <c r="N62" s="1" t="s">
        <v>2924</v>
      </c>
    </row>
    <row r="63" spans="1:14" x14ac:dyDescent="0.25">
      <c r="A63" s="1" t="s">
        <v>3266</v>
      </c>
      <c r="B63" s="1" t="s">
        <v>1924</v>
      </c>
      <c r="C63" s="1" t="s">
        <v>1925</v>
      </c>
      <c r="D63" s="1" t="s">
        <v>1926</v>
      </c>
      <c r="E63" s="1" t="s">
        <v>2960</v>
      </c>
      <c r="F63" s="1" t="s">
        <v>1927</v>
      </c>
      <c r="G63" s="1" t="s">
        <v>2960</v>
      </c>
      <c r="H63" s="1" t="s">
        <v>1928</v>
      </c>
      <c r="I63" s="1" t="s">
        <v>2960</v>
      </c>
      <c r="J63" s="1" t="s">
        <v>2924</v>
      </c>
      <c r="K63" s="1" t="s">
        <v>2924</v>
      </c>
      <c r="L63" s="1" t="s">
        <v>2924</v>
      </c>
      <c r="M63" s="1" t="s">
        <v>2924</v>
      </c>
      <c r="N63" s="1" t="s">
        <v>2924</v>
      </c>
    </row>
    <row r="64" spans="1:14" x14ac:dyDescent="0.25">
      <c r="A64" s="1" t="s">
        <v>3272</v>
      </c>
      <c r="B64" s="1" t="s">
        <v>1929</v>
      </c>
      <c r="C64" s="1" t="s">
        <v>1930</v>
      </c>
      <c r="D64" s="1" t="s">
        <v>1931</v>
      </c>
      <c r="E64" s="1" t="s">
        <v>2960</v>
      </c>
      <c r="F64" s="1" t="s">
        <v>1932</v>
      </c>
      <c r="G64" s="1" t="s">
        <v>2960</v>
      </c>
      <c r="H64" s="1" t="s">
        <v>1933</v>
      </c>
      <c r="I64" s="1" t="s">
        <v>2960</v>
      </c>
      <c r="J64" s="1" t="s">
        <v>2924</v>
      </c>
      <c r="K64" s="1" t="s">
        <v>2924</v>
      </c>
      <c r="L64" s="1" t="s">
        <v>2924</v>
      </c>
      <c r="M64" s="1" t="s">
        <v>2924</v>
      </c>
      <c r="N64" s="1" t="s">
        <v>2924</v>
      </c>
    </row>
    <row r="65" spans="1:14" x14ac:dyDescent="0.25">
      <c r="A65" s="1" t="s">
        <v>3277</v>
      </c>
      <c r="B65" s="1" t="s">
        <v>1934</v>
      </c>
      <c r="C65" s="1" t="s">
        <v>1935</v>
      </c>
      <c r="D65" s="1" t="s">
        <v>1936</v>
      </c>
      <c r="E65" s="1" t="s">
        <v>2960</v>
      </c>
      <c r="F65" s="1" t="s">
        <v>1937</v>
      </c>
      <c r="G65" s="1" t="s">
        <v>2960</v>
      </c>
      <c r="H65" s="1" t="s">
        <v>1938</v>
      </c>
      <c r="I65" s="1" t="s">
        <v>2960</v>
      </c>
      <c r="J65" s="1" t="s">
        <v>2924</v>
      </c>
      <c r="K65" s="1" t="s">
        <v>2924</v>
      </c>
      <c r="L65" s="1" t="s">
        <v>2924</v>
      </c>
      <c r="M65" s="1" t="s">
        <v>2924</v>
      </c>
      <c r="N65" s="1" t="s">
        <v>2924</v>
      </c>
    </row>
    <row r="66" spans="1:14" x14ac:dyDescent="0.25">
      <c r="A66" s="1" t="s">
        <v>3283</v>
      </c>
      <c r="B66" s="1" t="s">
        <v>1939</v>
      </c>
      <c r="C66" s="1" t="s">
        <v>1940</v>
      </c>
      <c r="D66" s="1" t="s">
        <v>1941</v>
      </c>
      <c r="E66" s="1" t="s">
        <v>2960</v>
      </c>
      <c r="F66" s="1" t="s">
        <v>1942</v>
      </c>
      <c r="G66" s="1" t="s">
        <v>2960</v>
      </c>
      <c r="H66" s="1" t="s">
        <v>1943</v>
      </c>
      <c r="I66" s="1" t="s">
        <v>2960</v>
      </c>
      <c r="J66" s="1" t="s">
        <v>2924</v>
      </c>
      <c r="K66" s="1" t="s">
        <v>2924</v>
      </c>
      <c r="L66" s="1" t="s">
        <v>2924</v>
      </c>
      <c r="M66" s="1" t="s">
        <v>2924</v>
      </c>
      <c r="N66" s="1" t="s">
        <v>2924</v>
      </c>
    </row>
    <row r="67" spans="1:14" x14ac:dyDescent="0.25">
      <c r="A67" s="1" t="s">
        <v>3289</v>
      </c>
      <c r="B67" s="1" t="s">
        <v>1944</v>
      </c>
      <c r="C67" s="1" t="s">
        <v>1945</v>
      </c>
      <c r="D67" s="1" t="s">
        <v>1946</v>
      </c>
      <c r="E67" s="1" t="s">
        <v>2960</v>
      </c>
      <c r="F67" s="1" t="s">
        <v>1947</v>
      </c>
      <c r="G67" s="1" t="s">
        <v>2960</v>
      </c>
      <c r="H67" s="1" t="s">
        <v>1948</v>
      </c>
      <c r="I67" s="1" t="s">
        <v>2960</v>
      </c>
      <c r="J67" s="1" t="s">
        <v>2924</v>
      </c>
      <c r="K67" s="1" t="s">
        <v>2924</v>
      </c>
      <c r="L67" s="1" t="s">
        <v>2924</v>
      </c>
      <c r="M67" s="1" t="s">
        <v>2924</v>
      </c>
      <c r="N67" s="1" t="s">
        <v>2924</v>
      </c>
    </row>
    <row r="68" spans="1:14" x14ac:dyDescent="0.25">
      <c r="A68" s="1" t="s">
        <v>3295</v>
      </c>
      <c r="B68" s="1" t="s">
        <v>1949</v>
      </c>
      <c r="C68" s="1" t="s">
        <v>1950</v>
      </c>
      <c r="D68" s="1" t="s">
        <v>1951</v>
      </c>
      <c r="E68" s="1" t="s">
        <v>2960</v>
      </c>
      <c r="F68" s="1" t="s">
        <v>1952</v>
      </c>
      <c r="G68" s="1" t="s">
        <v>2960</v>
      </c>
      <c r="H68" s="1" t="s">
        <v>1953</v>
      </c>
      <c r="I68" s="1" t="s">
        <v>2960</v>
      </c>
      <c r="J68" s="1" t="s">
        <v>2924</v>
      </c>
      <c r="K68" s="1" t="s">
        <v>2924</v>
      </c>
      <c r="L68" s="1" t="s">
        <v>2924</v>
      </c>
      <c r="M68" s="1" t="s">
        <v>2924</v>
      </c>
      <c r="N68" s="1" t="s">
        <v>2924</v>
      </c>
    </row>
    <row r="69" spans="1:14" x14ac:dyDescent="0.25">
      <c r="A69" s="1" t="s">
        <v>3301</v>
      </c>
      <c r="B69" s="1" t="s">
        <v>1954</v>
      </c>
      <c r="C69" s="1" t="s">
        <v>1955</v>
      </c>
      <c r="D69" s="1" t="s">
        <v>1956</v>
      </c>
      <c r="E69" s="1" t="s">
        <v>2960</v>
      </c>
      <c r="F69" s="1" t="s">
        <v>1957</v>
      </c>
      <c r="G69" s="1" t="s">
        <v>2960</v>
      </c>
      <c r="H69" s="1" t="s">
        <v>1958</v>
      </c>
      <c r="I69" s="1" t="s">
        <v>2960</v>
      </c>
      <c r="J69" s="1" t="s">
        <v>2924</v>
      </c>
      <c r="K69" s="1" t="s">
        <v>2924</v>
      </c>
      <c r="L69" s="1" t="s">
        <v>2924</v>
      </c>
      <c r="M69" s="1" t="s">
        <v>2924</v>
      </c>
      <c r="N69" s="1" t="s">
        <v>2924</v>
      </c>
    </row>
    <row r="70" spans="1:14" x14ac:dyDescent="0.25">
      <c r="A70" s="1" t="s">
        <v>3307</v>
      </c>
      <c r="B70" s="1" t="s">
        <v>1959</v>
      </c>
      <c r="C70" s="1" t="s">
        <v>1960</v>
      </c>
      <c r="D70" s="1" t="s">
        <v>1961</v>
      </c>
      <c r="E70" s="1" t="s">
        <v>2960</v>
      </c>
      <c r="F70" s="1" t="s">
        <v>1962</v>
      </c>
      <c r="G70" s="1" t="s">
        <v>2960</v>
      </c>
      <c r="H70" s="1" t="s">
        <v>1963</v>
      </c>
      <c r="I70" s="1" t="s">
        <v>2960</v>
      </c>
      <c r="J70" s="1" t="s">
        <v>2924</v>
      </c>
      <c r="K70" s="1" t="s">
        <v>2924</v>
      </c>
      <c r="L70" s="1" t="s">
        <v>2924</v>
      </c>
      <c r="M70" s="1" t="s">
        <v>2924</v>
      </c>
      <c r="N70" s="1" t="s">
        <v>2924</v>
      </c>
    </row>
    <row r="71" spans="1:14" x14ac:dyDescent="0.25">
      <c r="A71" s="1" t="s">
        <v>3313</v>
      </c>
      <c r="B71" s="1" t="s">
        <v>1964</v>
      </c>
      <c r="C71" s="1" t="s">
        <v>1965</v>
      </c>
      <c r="D71" s="1" t="s">
        <v>1966</v>
      </c>
      <c r="E71" s="1" t="s">
        <v>2960</v>
      </c>
      <c r="F71" s="1" t="s">
        <v>1872</v>
      </c>
      <c r="G71" s="1" t="s">
        <v>2960</v>
      </c>
      <c r="H71" s="1" t="s">
        <v>1967</v>
      </c>
      <c r="I71" s="1" t="s">
        <v>2960</v>
      </c>
      <c r="J71" s="1" t="s">
        <v>2924</v>
      </c>
      <c r="K71" s="1" t="s">
        <v>2924</v>
      </c>
      <c r="L71" s="1" t="s">
        <v>2924</v>
      </c>
      <c r="M71" s="1" t="s">
        <v>2924</v>
      </c>
      <c r="N71" s="1" t="s">
        <v>2924</v>
      </c>
    </row>
    <row r="72" spans="1:14" x14ac:dyDescent="0.25">
      <c r="A72" s="1" t="s">
        <v>3319</v>
      </c>
      <c r="B72" s="1" t="s">
        <v>1968</v>
      </c>
      <c r="C72" s="1" t="s">
        <v>1969</v>
      </c>
      <c r="D72" s="1" t="s">
        <v>1970</v>
      </c>
      <c r="E72" s="1" t="s">
        <v>2960</v>
      </c>
      <c r="F72" s="1" t="s">
        <v>1862</v>
      </c>
      <c r="G72" s="1" t="s">
        <v>2960</v>
      </c>
      <c r="H72" s="1" t="s">
        <v>1971</v>
      </c>
      <c r="I72" s="1" t="s">
        <v>2960</v>
      </c>
      <c r="J72" s="1" t="s">
        <v>2924</v>
      </c>
      <c r="K72" s="1" t="s">
        <v>2924</v>
      </c>
      <c r="L72" s="1" t="s">
        <v>2924</v>
      </c>
      <c r="M72" s="1" t="s">
        <v>2924</v>
      </c>
      <c r="N72" s="1" t="s">
        <v>2924</v>
      </c>
    </row>
    <row r="73" spans="1:14" x14ac:dyDescent="0.25">
      <c r="A73" s="1" t="s">
        <v>3325</v>
      </c>
      <c r="B73" s="1" t="s">
        <v>1972</v>
      </c>
      <c r="C73" s="1" t="s">
        <v>1973</v>
      </c>
      <c r="D73" s="1" t="s">
        <v>1974</v>
      </c>
      <c r="E73" s="1" t="s">
        <v>2960</v>
      </c>
      <c r="F73" s="1" t="s">
        <v>1975</v>
      </c>
      <c r="G73" s="1" t="s">
        <v>2960</v>
      </c>
      <c r="H73" s="1" t="s">
        <v>1976</v>
      </c>
      <c r="I73" s="1" t="s">
        <v>2960</v>
      </c>
      <c r="J73" s="1" t="s">
        <v>2924</v>
      </c>
      <c r="K73" s="1" t="s">
        <v>2924</v>
      </c>
      <c r="L73" s="1" t="s">
        <v>2924</v>
      </c>
      <c r="M73" s="1" t="s">
        <v>2924</v>
      </c>
      <c r="N73" s="1" t="s">
        <v>2924</v>
      </c>
    </row>
    <row r="74" spans="1:14" x14ac:dyDescent="0.25">
      <c r="A74" s="1" t="s">
        <v>3331</v>
      </c>
      <c r="B74" s="1" t="s">
        <v>1977</v>
      </c>
      <c r="C74" s="1" t="s">
        <v>1978</v>
      </c>
      <c r="D74" s="1" t="s">
        <v>1979</v>
      </c>
      <c r="E74" s="1" t="s">
        <v>2960</v>
      </c>
      <c r="F74" s="1" t="s">
        <v>1980</v>
      </c>
      <c r="G74" s="1" t="s">
        <v>2960</v>
      </c>
      <c r="H74" s="1" t="s">
        <v>1981</v>
      </c>
      <c r="I74" s="1" t="s">
        <v>2960</v>
      </c>
      <c r="J74" s="1" t="s">
        <v>2924</v>
      </c>
      <c r="K74" s="1" t="s">
        <v>2924</v>
      </c>
      <c r="L74" s="1" t="s">
        <v>2924</v>
      </c>
      <c r="M74" s="1" t="s">
        <v>2924</v>
      </c>
      <c r="N74" s="1" t="s">
        <v>2924</v>
      </c>
    </row>
    <row r="75" spans="1:14" x14ac:dyDescent="0.25">
      <c r="A75" s="1" t="s">
        <v>3337</v>
      </c>
      <c r="B75" s="1" t="s">
        <v>1982</v>
      </c>
      <c r="C75" s="1" t="s">
        <v>1983</v>
      </c>
      <c r="D75" s="1" t="s">
        <v>1984</v>
      </c>
      <c r="E75" s="1" t="s">
        <v>2960</v>
      </c>
      <c r="F75" s="1" t="s">
        <v>1807</v>
      </c>
      <c r="G75" s="1" t="s">
        <v>2960</v>
      </c>
      <c r="H75" s="1" t="s">
        <v>1985</v>
      </c>
      <c r="I75" s="1" t="s">
        <v>2960</v>
      </c>
      <c r="J75" s="1" t="s">
        <v>2924</v>
      </c>
      <c r="K75" s="1" t="s">
        <v>2924</v>
      </c>
      <c r="L75" s="1" t="s">
        <v>2924</v>
      </c>
      <c r="M75" s="1" t="s">
        <v>2924</v>
      </c>
      <c r="N75" s="1" t="s">
        <v>2924</v>
      </c>
    </row>
    <row r="76" spans="1:14" x14ac:dyDescent="0.25">
      <c r="A76" s="1" t="s">
        <v>3343</v>
      </c>
      <c r="B76" s="1" t="s">
        <v>1986</v>
      </c>
      <c r="C76" s="1" t="s">
        <v>1987</v>
      </c>
      <c r="D76" s="1" t="s">
        <v>1988</v>
      </c>
      <c r="E76" s="1" t="s">
        <v>2960</v>
      </c>
      <c r="F76" s="1" t="s">
        <v>1989</v>
      </c>
      <c r="G76" s="1" t="s">
        <v>2960</v>
      </c>
      <c r="H76" s="1" t="s">
        <v>1990</v>
      </c>
      <c r="I76" s="1" t="s">
        <v>2960</v>
      </c>
      <c r="J76" s="1" t="s">
        <v>2924</v>
      </c>
      <c r="K76" s="1" t="s">
        <v>2924</v>
      </c>
      <c r="L76" s="1" t="s">
        <v>2924</v>
      </c>
      <c r="M76" s="1" t="s">
        <v>2924</v>
      </c>
      <c r="N76" s="1" t="s">
        <v>2924</v>
      </c>
    </row>
    <row r="77" spans="1:14" x14ac:dyDescent="0.25">
      <c r="A77" s="1" t="s">
        <v>3349</v>
      </c>
      <c r="B77" s="1" t="s">
        <v>1991</v>
      </c>
      <c r="C77" s="1" t="s">
        <v>1992</v>
      </c>
      <c r="D77" s="1" t="s">
        <v>1993</v>
      </c>
      <c r="E77" s="1" t="s">
        <v>2960</v>
      </c>
      <c r="F77" s="1" t="s">
        <v>1994</v>
      </c>
      <c r="G77" s="1" t="s">
        <v>2960</v>
      </c>
      <c r="H77" s="1" t="s">
        <v>1995</v>
      </c>
      <c r="I77" s="1" t="s">
        <v>2960</v>
      </c>
      <c r="J77" s="1" t="s">
        <v>2924</v>
      </c>
      <c r="K77" s="1" t="s">
        <v>2924</v>
      </c>
      <c r="L77" s="1" t="s">
        <v>2924</v>
      </c>
      <c r="M77" s="1" t="s">
        <v>2924</v>
      </c>
      <c r="N77" s="1" t="s">
        <v>2924</v>
      </c>
    </row>
    <row r="78" spans="1:14" x14ac:dyDescent="0.25">
      <c r="A78" s="1" t="s">
        <v>3355</v>
      </c>
      <c r="B78" s="1" t="s">
        <v>1996</v>
      </c>
      <c r="C78" s="1" t="s">
        <v>1997</v>
      </c>
      <c r="D78" s="1" t="s">
        <v>1998</v>
      </c>
      <c r="E78" s="1" t="s">
        <v>2960</v>
      </c>
      <c r="F78" s="1" t="s">
        <v>1999</v>
      </c>
      <c r="G78" s="1" t="s">
        <v>2960</v>
      </c>
      <c r="H78" s="1" t="s">
        <v>2000</v>
      </c>
      <c r="I78" s="1" t="s">
        <v>2960</v>
      </c>
      <c r="J78" s="1" t="s">
        <v>2924</v>
      </c>
      <c r="K78" s="1" t="s">
        <v>2924</v>
      </c>
      <c r="L78" s="1" t="s">
        <v>2924</v>
      </c>
      <c r="M78" s="1" t="s">
        <v>2924</v>
      </c>
      <c r="N78" s="1" t="s">
        <v>2924</v>
      </c>
    </row>
    <row r="79" spans="1:14" x14ac:dyDescent="0.25">
      <c r="A79" s="1" t="s">
        <v>3361</v>
      </c>
      <c r="B79" s="1" t="s">
        <v>2001</v>
      </c>
      <c r="C79" s="1" t="s">
        <v>2002</v>
      </c>
      <c r="D79" s="1" t="s">
        <v>2003</v>
      </c>
      <c r="E79" s="1" t="s">
        <v>2960</v>
      </c>
      <c r="F79" s="1" t="s">
        <v>2004</v>
      </c>
      <c r="G79" s="1" t="s">
        <v>2960</v>
      </c>
      <c r="H79" s="1" t="s">
        <v>2005</v>
      </c>
      <c r="I79" s="1" t="s">
        <v>2960</v>
      </c>
      <c r="J79" s="1" t="s">
        <v>2924</v>
      </c>
      <c r="K79" s="1" t="s">
        <v>2924</v>
      </c>
      <c r="L79" s="1" t="s">
        <v>2924</v>
      </c>
      <c r="M79" s="1" t="s">
        <v>2924</v>
      </c>
      <c r="N79" s="1" t="s">
        <v>2924</v>
      </c>
    </row>
    <row r="80" spans="1:14" x14ac:dyDescent="0.25">
      <c r="A80" s="1" t="s">
        <v>3367</v>
      </c>
      <c r="B80" s="1" t="s">
        <v>2006</v>
      </c>
      <c r="C80" s="1" t="s">
        <v>2007</v>
      </c>
      <c r="D80" s="1" t="s">
        <v>2008</v>
      </c>
      <c r="E80" s="1" t="s">
        <v>2960</v>
      </c>
      <c r="F80" s="1" t="s">
        <v>1827</v>
      </c>
      <c r="G80" s="1" t="s">
        <v>2960</v>
      </c>
      <c r="H80" s="1" t="s">
        <v>2009</v>
      </c>
      <c r="I80" s="1" t="s">
        <v>2960</v>
      </c>
      <c r="J80" s="1" t="s">
        <v>2924</v>
      </c>
      <c r="K80" s="1" t="s">
        <v>2924</v>
      </c>
      <c r="L80" s="1" t="s">
        <v>2924</v>
      </c>
      <c r="M80" s="1" t="s">
        <v>2924</v>
      </c>
      <c r="N80" s="1" t="s">
        <v>2924</v>
      </c>
    </row>
    <row r="81" spans="1:14" x14ac:dyDescent="0.25">
      <c r="A81" s="1" t="s">
        <v>3373</v>
      </c>
      <c r="B81" s="1" t="s">
        <v>2010</v>
      </c>
      <c r="C81" s="1" t="s">
        <v>2011</v>
      </c>
      <c r="D81" s="1" t="s">
        <v>2012</v>
      </c>
      <c r="E81" s="1" t="s">
        <v>2960</v>
      </c>
      <c r="F81" s="1" t="s">
        <v>1827</v>
      </c>
      <c r="G81" s="1" t="s">
        <v>2960</v>
      </c>
      <c r="H81" s="1" t="s">
        <v>2013</v>
      </c>
      <c r="I81" s="1" t="s">
        <v>2960</v>
      </c>
      <c r="J81" s="1" t="s">
        <v>2924</v>
      </c>
      <c r="K81" s="1" t="s">
        <v>2924</v>
      </c>
      <c r="L81" s="1" t="s">
        <v>2924</v>
      </c>
      <c r="M81" s="1" t="s">
        <v>2924</v>
      </c>
      <c r="N81" s="1" t="s">
        <v>2924</v>
      </c>
    </row>
    <row r="82" spans="1:14" x14ac:dyDescent="0.25">
      <c r="A82" s="1" t="s">
        <v>3379</v>
      </c>
      <c r="B82" s="1" t="s">
        <v>2014</v>
      </c>
      <c r="C82" s="1" t="s">
        <v>2015</v>
      </c>
      <c r="D82" s="1" t="s">
        <v>2016</v>
      </c>
      <c r="E82" s="1" t="s">
        <v>2960</v>
      </c>
      <c r="F82" s="1" t="s">
        <v>1847</v>
      </c>
      <c r="G82" s="1" t="s">
        <v>2960</v>
      </c>
      <c r="H82" s="1" t="s">
        <v>2017</v>
      </c>
      <c r="I82" s="1" t="s">
        <v>2960</v>
      </c>
      <c r="J82" s="1" t="s">
        <v>2924</v>
      </c>
      <c r="K82" s="1" t="s">
        <v>2924</v>
      </c>
      <c r="L82" s="1" t="s">
        <v>2924</v>
      </c>
      <c r="M82" s="1" t="s">
        <v>2924</v>
      </c>
      <c r="N82" s="1" t="s">
        <v>2924</v>
      </c>
    </row>
    <row r="83" spans="1:14" x14ac:dyDescent="0.25">
      <c r="A83" s="1" t="s">
        <v>3385</v>
      </c>
      <c r="B83" s="1" t="s">
        <v>2018</v>
      </c>
      <c r="C83" s="1" t="s">
        <v>2019</v>
      </c>
      <c r="D83" s="1" t="s">
        <v>2020</v>
      </c>
      <c r="E83" s="1" t="s">
        <v>2960</v>
      </c>
      <c r="F83" s="1" t="s">
        <v>2021</v>
      </c>
      <c r="G83" s="1" t="s">
        <v>2960</v>
      </c>
      <c r="H83" s="1" t="s">
        <v>2022</v>
      </c>
      <c r="I83" s="1" t="s">
        <v>2960</v>
      </c>
      <c r="J83" s="1" t="s">
        <v>2924</v>
      </c>
      <c r="K83" s="1" t="s">
        <v>2924</v>
      </c>
      <c r="L83" s="1" t="s">
        <v>2924</v>
      </c>
      <c r="M83" s="1" t="s">
        <v>2924</v>
      </c>
      <c r="N83" s="1" t="s">
        <v>2924</v>
      </c>
    </row>
    <row r="84" spans="1:14" x14ac:dyDescent="0.25">
      <c r="A84" s="1" t="s">
        <v>3391</v>
      </c>
      <c r="B84" s="1" t="s">
        <v>2023</v>
      </c>
      <c r="C84" s="1" t="s">
        <v>2024</v>
      </c>
      <c r="D84" s="1" t="s">
        <v>2025</v>
      </c>
      <c r="E84" s="1" t="s">
        <v>2960</v>
      </c>
      <c r="F84" s="1" t="s">
        <v>2026</v>
      </c>
      <c r="G84" s="1" t="s">
        <v>2960</v>
      </c>
      <c r="H84" s="1" t="s">
        <v>2027</v>
      </c>
      <c r="I84" s="1" t="s">
        <v>2960</v>
      </c>
      <c r="J84" s="1" t="s">
        <v>2924</v>
      </c>
      <c r="K84" s="1" t="s">
        <v>2924</v>
      </c>
      <c r="L84" s="1" t="s">
        <v>2924</v>
      </c>
      <c r="M84" s="1" t="s">
        <v>2924</v>
      </c>
      <c r="N84" s="1" t="s">
        <v>2924</v>
      </c>
    </row>
    <row r="85" spans="1:14" x14ac:dyDescent="0.25">
      <c r="A85" s="1" t="s">
        <v>3397</v>
      </c>
      <c r="B85" s="1" t="s">
        <v>2028</v>
      </c>
      <c r="C85" s="1" t="s">
        <v>2029</v>
      </c>
      <c r="D85" s="1" t="s">
        <v>2030</v>
      </c>
      <c r="E85" s="1" t="s">
        <v>2960</v>
      </c>
      <c r="F85" s="1" t="s">
        <v>2031</v>
      </c>
      <c r="G85" s="1" t="s">
        <v>2960</v>
      </c>
      <c r="H85" s="1" t="s">
        <v>2032</v>
      </c>
      <c r="I85" s="1" t="s">
        <v>2960</v>
      </c>
      <c r="J85" s="1" t="s">
        <v>2924</v>
      </c>
      <c r="K85" s="1" t="s">
        <v>2924</v>
      </c>
      <c r="L85" s="1" t="s">
        <v>2924</v>
      </c>
      <c r="M85" s="1" t="s">
        <v>2924</v>
      </c>
      <c r="N85" s="1" t="s">
        <v>2924</v>
      </c>
    </row>
    <row r="86" spans="1:14" x14ac:dyDescent="0.25">
      <c r="A86" s="1" t="s">
        <v>3403</v>
      </c>
      <c r="B86" s="1" t="s">
        <v>2033</v>
      </c>
      <c r="C86" s="1" t="s">
        <v>2034</v>
      </c>
      <c r="D86" s="1" t="s">
        <v>2035</v>
      </c>
      <c r="E86" s="1" t="s">
        <v>2960</v>
      </c>
      <c r="F86" s="1" t="s">
        <v>2036</v>
      </c>
      <c r="G86" s="1" t="s">
        <v>2960</v>
      </c>
      <c r="H86" s="1" t="s">
        <v>2037</v>
      </c>
      <c r="I86" s="1" t="s">
        <v>2960</v>
      </c>
      <c r="J86" s="1" t="s">
        <v>2924</v>
      </c>
      <c r="K86" s="1" t="s">
        <v>2924</v>
      </c>
      <c r="L86" s="1" t="s">
        <v>2924</v>
      </c>
      <c r="M86" s="1" t="s">
        <v>2924</v>
      </c>
      <c r="N86" s="1" t="s">
        <v>2924</v>
      </c>
    </row>
    <row r="87" spans="1:14" x14ac:dyDescent="0.25">
      <c r="A87" s="1" t="s">
        <v>3409</v>
      </c>
      <c r="B87" s="1" t="s">
        <v>2038</v>
      </c>
      <c r="C87" s="1" t="s">
        <v>2039</v>
      </c>
      <c r="D87" s="1" t="s">
        <v>2040</v>
      </c>
      <c r="E87" s="1" t="s">
        <v>2960</v>
      </c>
      <c r="F87" s="1" t="s">
        <v>2041</v>
      </c>
      <c r="G87" s="1" t="s">
        <v>2960</v>
      </c>
      <c r="H87" s="1" t="s">
        <v>2042</v>
      </c>
      <c r="I87" s="1" t="s">
        <v>2960</v>
      </c>
      <c r="J87" s="1" t="s">
        <v>2924</v>
      </c>
      <c r="K87" s="1" t="s">
        <v>2924</v>
      </c>
      <c r="L87" s="1" t="s">
        <v>2924</v>
      </c>
      <c r="M87" s="1" t="s">
        <v>2924</v>
      </c>
      <c r="N87" s="1" t="s">
        <v>2924</v>
      </c>
    </row>
    <row r="88" spans="1:14" x14ac:dyDescent="0.25">
      <c r="A88" s="1" t="s">
        <v>3415</v>
      </c>
      <c r="B88" s="1" t="s">
        <v>2043</v>
      </c>
      <c r="C88" s="1" t="s">
        <v>2044</v>
      </c>
      <c r="D88" s="1" t="s">
        <v>2045</v>
      </c>
      <c r="E88" s="1" t="s">
        <v>2960</v>
      </c>
      <c r="F88" s="1" t="s">
        <v>1787</v>
      </c>
      <c r="G88" s="1" t="s">
        <v>2960</v>
      </c>
      <c r="H88" s="1" t="s">
        <v>2046</v>
      </c>
      <c r="I88" s="1" t="s">
        <v>2960</v>
      </c>
      <c r="J88" s="1" t="s">
        <v>2924</v>
      </c>
      <c r="K88" s="1" t="s">
        <v>2924</v>
      </c>
      <c r="L88" s="1" t="s">
        <v>2924</v>
      </c>
      <c r="M88" s="1" t="s">
        <v>2924</v>
      </c>
      <c r="N88" s="1" t="s">
        <v>2924</v>
      </c>
    </row>
    <row r="89" spans="1:14" x14ac:dyDescent="0.25">
      <c r="A89" s="1" t="s">
        <v>3421</v>
      </c>
      <c r="B89" s="1" t="s">
        <v>2047</v>
      </c>
      <c r="C89" s="1" t="s">
        <v>2048</v>
      </c>
      <c r="D89" s="1" t="s">
        <v>2049</v>
      </c>
      <c r="E89" s="1" t="s">
        <v>2960</v>
      </c>
      <c r="F89" s="1" t="s">
        <v>2050</v>
      </c>
      <c r="G89" s="1" t="s">
        <v>2960</v>
      </c>
      <c r="H89" s="1" t="s">
        <v>2051</v>
      </c>
      <c r="I89" s="1" t="s">
        <v>2960</v>
      </c>
      <c r="J89" s="1" t="s">
        <v>2924</v>
      </c>
      <c r="K89" s="1" t="s">
        <v>2924</v>
      </c>
      <c r="L89" s="1" t="s">
        <v>2924</v>
      </c>
      <c r="M89" s="1" t="s">
        <v>2924</v>
      </c>
      <c r="N89" s="1" t="s">
        <v>2924</v>
      </c>
    </row>
    <row r="90" spans="1:14" x14ac:dyDescent="0.25">
      <c r="A90" s="1" t="s">
        <v>3427</v>
      </c>
      <c r="B90" s="1" t="s">
        <v>2052</v>
      </c>
      <c r="C90" s="1" t="s">
        <v>2053</v>
      </c>
      <c r="D90" s="1" t="s">
        <v>2054</v>
      </c>
      <c r="E90" s="1" t="s">
        <v>2960</v>
      </c>
      <c r="F90" s="1" t="s">
        <v>2055</v>
      </c>
      <c r="G90" s="1" t="s">
        <v>2960</v>
      </c>
      <c r="H90" s="1" t="s">
        <v>2056</v>
      </c>
      <c r="I90" s="1" t="s">
        <v>2960</v>
      </c>
      <c r="J90" s="1" t="s">
        <v>2924</v>
      </c>
      <c r="K90" s="1" t="s">
        <v>2924</v>
      </c>
      <c r="L90" s="1" t="s">
        <v>2924</v>
      </c>
      <c r="M90" s="1" t="s">
        <v>2924</v>
      </c>
      <c r="N90" s="1" t="s">
        <v>2924</v>
      </c>
    </row>
    <row r="91" spans="1:14" x14ac:dyDescent="0.25">
      <c r="A91" s="1" t="s">
        <v>3433</v>
      </c>
      <c r="B91" s="1" t="s">
        <v>2057</v>
      </c>
      <c r="C91" s="1" t="s">
        <v>2058</v>
      </c>
      <c r="D91" s="1" t="s">
        <v>2059</v>
      </c>
      <c r="E91" s="1" t="s">
        <v>2960</v>
      </c>
      <c r="F91" s="1" t="s">
        <v>2060</v>
      </c>
      <c r="G91" s="1" t="s">
        <v>2960</v>
      </c>
      <c r="H91" s="1" t="s">
        <v>2061</v>
      </c>
      <c r="I91" s="1" t="s">
        <v>2960</v>
      </c>
      <c r="J91" s="1" t="s">
        <v>2924</v>
      </c>
      <c r="K91" s="1" t="s">
        <v>2924</v>
      </c>
      <c r="L91" s="1" t="s">
        <v>2924</v>
      </c>
      <c r="M91" s="1" t="s">
        <v>2924</v>
      </c>
      <c r="N91" s="1" t="s">
        <v>2924</v>
      </c>
    </row>
    <row r="92" spans="1:14" x14ac:dyDescent="0.25">
      <c r="A92" s="1" t="s">
        <v>3439</v>
      </c>
      <c r="B92" s="1" t="s">
        <v>2062</v>
      </c>
      <c r="C92" s="1" t="s">
        <v>2063</v>
      </c>
      <c r="D92" s="1" t="s">
        <v>2064</v>
      </c>
      <c r="E92" s="1" t="s">
        <v>2960</v>
      </c>
      <c r="F92" s="1" t="s">
        <v>2065</v>
      </c>
      <c r="G92" s="1" t="s">
        <v>2960</v>
      </c>
      <c r="H92" s="1" t="s">
        <v>2066</v>
      </c>
      <c r="I92" s="1" t="s">
        <v>2960</v>
      </c>
      <c r="J92" s="1" t="s">
        <v>2924</v>
      </c>
      <c r="K92" s="1" t="s">
        <v>2924</v>
      </c>
      <c r="L92" s="1" t="s">
        <v>2924</v>
      </c>
      <c r="M92" s="1" t="s">
        <v>2924</v>
      </c>
      <c r="N92" s="1" t="s">
        <v>2924</v>
      </c>
    </row>
    <row r="93" spans="1:14" x14ac:dyDescent="0.25">
      <c r="A93" s="1" t="s">
        <v>3445</v>
      </c>
      <c r="B93" s="1" t="s">
        <v>2067</v>
      </c>
      <c r="C93" s="1" t="s">
        <v>2068</v>
      </c>
      <c r="D93" s="1" t="s">
        <v>2069</v>
      </c>
      <c r="E93" s="1" t="s">
        <v>2960</v>
      </c>
      <c r="F93" s="1" t="s">
        <v>2070</v>
      </c>
      <c r="G93" s="1" t="s">
        <v>2960</v>
      </c>
      <c r="H93" s="1" t="s">
        <v>2071</v>
      </c>
      <c r="I93" s="1" t="s">
        <v>2960</v>
      </c>
      <c r="J93" s="1" t="s">
        <v>2924</v>
      </c>
      <c r="K93" s="1" t="s">
        <v>2924</v>
      </c>
      <c r="L93" s="1" t="s">
        <v>2924</v>
      </c>
      <c r="M93" s="1" t="s">
        <v>2924</v>
      </c>
      <c r="N93" s="1" t="s">
        <v>2924</v>
      </c>
    </row>
    <row r="94" spans="1:14" x14ac:dyDescent="0.25">
      <c r="A94" s="1" t="s">
        <v>3451</v>
      </c>
      <c r="B94" s="1" t="s">
        <v>2072</v>
      </c>
      <c r="C94" s="1" t="s">
        <v>2073</v>
      </c>
      <c r="D94" s="1" t="s">
        <v>2074</v>
      </c>
      <c r="E94" s="1" t="s">
        <v>2960</v>
      </c>
      <c r="F94" s="1" t="s">
        <v>2075</v>
      </c>
      <c r="G94" s="1" t="s">
        <v>2960</v>
      </c>
      <c r="H94" s="1" t="s">
        <v>2076</v>
      </c>
      <c r="I94" s="1" t="s">
        <v>2960</v>
      </c>
      <c r="J94" s="1" t="s">
        <v>2924</v>
      </c>
      <c r="K94" s="1" t="s">
        <v>2924</v>
      </c>
      <c r="L94" s="1" t="s">
        <v>2924</v>
      </c>
      <c r="M94" s="1" t="s">
        <v>2924</v>
      </c>
      <c r="N94" s="1" t="s">
        <v>2924</v>
      </c>
    </row>
    <row r="95" spans="1:14" x14ac:dyDescent="0.25">
      <c r="A95" s="1" t="s">
        <v>3457</v>
      </c>
      <c r="B95" s="1" t="s">
        <v>2077</v>
      </c>
      <c r="C95" s="1" t="s">
        <v>2078</v>
      </c>
      <c r="D95" s="1" t="s">
        <v>2079</v>
      </c>
      <c r="E95" s="1" t="s">
        <v>2960</v>
      </c>
      <c r="F95" s="1" t="s">
        <v>2080</v>
      </c>
      <c r="G95" s="1" t="s">
        <v>2960</v>
      </c>
      <c r="H95" s="1" t="s">
        <v>2081</v>
      </c>
      <c r="I95" s="1" t="s">
        <v>2960</v>
      </c>
      <c r="J95" s="1" t="s">
        <v>2924</v>
      </c>
      <c r="K95" s="1" t="s">
        <v>2924</v>
      </c>
      <c r="L95" s="1" t="s">
        <v>2924</v>
      </c>
      <c r="M95" s="1" t="s">
        <v>2924</v>
      </c>
      <c r="N95" s="1" t="s">
        <v>2924</v>
      </c>
    </row>
    <row r="96" spans="1:14" x14ac:dyDescent="0.25">
      <c r="A96" s="1" t="s">
        <v>3463</v>
      </c>
      <c r="B96" s="1" t="s">
        <v>2082</v>
      </c>
      <c r="C96" s="1" t="s">
        <v>2083</v>
      </c>
      <c r="D96" s="1" t="s">
        <v>2084</v>
      </c>
      <c r="E96" s="1" t="s">
        <v>2960</v>
      </c>
      <c r="F96" s="1" t="s">
        <v>2085</v>
      </c>
      <c r="G96" s="1" t="s">
        <v>2960</v>
      </c>
      <c r="H96" s="1" t="s">
        <v>2086</v>
      </c>
      <c r="I96" s="1" t="s">
        <v>2960</v>
      </c>
      <c r="J96" s="1" t="s">
        <v>2924</v>
      </c>
      <c r="K96" s="1" t="s">
        <v>2924</v>
      </c>
      <c r="L96" s="1" t="s">
        <v>2924</v>
      </c>
      <c r="M96" s="1" t="s">
        <v>2924</v>
      </c>
      <c r="N96" s="1" t="s">
        <v>2924</v>
      </c>
    </row>
    <row r="97" spans="1:14" x14ac:dyDescent="0.25">
      <c r="A97" s="1" t="s">
        <v>3469</v>
      </c>
      <c r="B97" s="1" t="s">
        <v>2087</v>
      </c>
      <c r="C97" s="1" t="s">
        <v>2088</v>
      </c>
      <c r="D97" s="1" t="s">
        <v>2089</v>
      </c>
      <c r="E97" s="1" t="s">
        <v>2960</v>
      </c>
      <c r="F97" s="1" t="s">
        <v>2090</v>
      </c>
      <c r="G97" s="1" t="s">
        <v>2960</v>
      </c>
      <c r="H97" s="1" t="s">
        <v>2091</v>
      </c>
      <c r="I97" s="1" t="s">
        <v>2960</v>
      </c>
      <c r="J97" s="1" t="s">
        <v>2924</v>
      </c>
      <c r="K97" s="1" t="s">
        <v>2924</v>
      </c>
      <c r="L97" s="1" t="s">
        <v>2924</v>
      </c>
      <c r="M97" s="1" t="s">
        <v>2924</v>
      </c>
      <c r="N97" s="1" t="s">
        <v>2924</v>
      </c>
    </row>
    <row r="98" spans="1:14" x14ac:dyDescent="0.25">
      <c r="A98" s="1" t="s">
        <v>3475</v>
      </c>
      <c r="B98" s="1" t="s">
        <v>2092</v>
      </c>
      <c r="C98" s="1" t="s">
        <v>2093</v>
      </c>
      <c r="D98" s="1" t="s">
        <v>2094</v>
      </c>
      <c r="E98" s="1" t="s">
        <v>2960</v>
      </c>
      <c r="F98" s="1" t="s">
        <v>2095</v>
      </c>
      <c r="G98" s="1" t="s">
        <v>2960</v>
      </c>
      <c r="H98" s="1" t="s">
        <v>2096</v>
      </c>
      <c r="I98" s="1" t="s">
        <v>2960</v>
      </c>
      <c r="J98" s="1" t="s">
        <v>2924</v>
      </c>
      <c r="K98" s="1" t="s">
        <v>2924</v>
      </c>
      <c r="L98" s="1" t="s">
        <v>2924</v>
      </c>
      <c r="M98" s="1" t="s">
        <v>2924</v>
      </c>
      <c r="N98" s="1" t="s">
        <v>2924</v>
      </c>
    </row>
    <row r="99" spans="1:14" x14ac:dyDescent="0.25">
      <c r="A99" s="1" t="s">
        <v>3481</v>
      </c>
      <c r="B99" s="1" t="s">
        <v>2097</v>
      </c>
      <c r="C99" s="1" t="s">
        <v>2098</v>
      </c>
      <c r="D99" s="1" t="s">
        <v>2099</v>
      </c>
      <c r="E99" s="1" t="s">
        <v>2960</v>
      </c>
      <c r="F99" s="1" t="s">
        <v>2100</v>
      </c>
      <c r="G99" s="1" t="s">
        <v>2960</v>
      </c>
      <c r="H99" s="1" t="s">
        <v>2101</v>
      </c>
      <c r="I99" s="1" t="s">
        <v>2960</v>
      </c>
      <c r="J99" s="1" t="s">
        <v>2924</v>
      </c>
      <c r="K99" s="1" t="s">
        <v>2924</v>
      </c>
      <c r="L99" s="1" t="s">
        <v>2924</v>
      </c>
      <c r="M99" s="1" t="s">
        <v>2924</v>
      </c>
      <c r="N99" s="1" t="s">
        <v>2924</v>
      </c>
    </row>
    <row r="100" spans="1:14" x14ac:dyDescent="0.25">
      <c r="A100" s="1" t="s">
        <v>3487</v>
      </c>
      <c r="B100" s="1" t="s">
        <v>2102</v>
      </c>
      <c r="C100" s="1" t="s">
        <v>2103</v>
      </c>
      <c r="D100" s="1" t="s">
        <v>2104</v>
      </c>
      <c r="E100" s="1" t="s">
        <v>2960</v>
      </c>
      <c r="F100" s="1" t="s">
        <v>2105</v>
      </c>
      <c r="G100" s="1" t="s">
        <v>2960</v>
      </c>
      <c r="H100" s="1" t="s">
        <v>2106</v>
      </c>
      <c r="I100" s="1" t="s">
        <v>2960</v>
      </c>
      <c r="J100" s="1" t="s">
        <v>2924</v>
      </c>
      <c r="K100" s="1" t="s">
        <v>2924</v>
      </c>
      <c r="L100" s="1" t="s">
        <v>2924</v>
      </c>
      <c r="M100" s="1" t="s">
        <v>2924</v>
      </c>
      <c r="N100" s="1" t="s">
        <v>2924</v>
      </c>
    </row>
    <row r="101" spans="1:14" x14ac:dyDescent="0.25">
      <c r="A101" s="1" t="s">
        <v>3492</v>
      </c>
      <c r="B101" s="1" t="s">
        <v>2107</v>
      </c>
      <c r="C101" s="1" t="s">
        <v>2108</v>
      </c>
      <c r="D101" s="1" t="s">
        <v>2109</v>
      </c>
      <c r="E101" s="1" t="s">
        <v>2960</v>
      </c>
      <c r="F101" s="1" t="s">
        <v>2110</v>
      </c>
      <c r="G101" s="1" t="s">
        <v>2960</v>
      </c>
      <c r="H101" s="1" t="s">
        <v>2111</v>
      </c>
      <c r="I101" s="1" t="s">
        <v>2960</v>
      </c>
      <c r="J101" s="1" t="s">
        <v>2924</v>
      </c>
      <c r="K101" s="1" t="s">
        <v>2924</v>
      </c>
      <c r="L101" s="1" t="s">
        <v>2924</v>
      </c>
      <c r="M101" s="1" t="s">
        <v>2924</v>
      </c>
      <c r="N101" s="1" t="s">
        <v>2924</v>
      </c>
    </row>
    <row r="102" spans="1:14" x14ac:dyDescent="0.25">
      <c r="A102" s="1" t="s">
        <v>3498</v>
      </c>
      <c r="B102" s="1" t="s">
        <v>2112</v>
      </c>
      <c r="C102" s="1" t="s">
        <v>2113</v>
      </c>
      <c r="D102" s="1" t="s">
        <v>2114</v>
      </c>
      <c r="E102" s="1" t="s">
        <v>2960</v>
      </c>
      <c r="F102" s="1" t="s">
        <v>2115</v>
      </c>
      <c r="G102" s="1" t="s">
        <v>2960</v>
      </c>
      <c r="H102" s="1" t="s">
        <v>2116</v>
      </c>
      <c r="I102" s="1" t="s">
        <v>2960</v>
      </c>
      <c r="J102" s="1" t="s">
        <v>2924</v>
      </c>
      <c r="K102" s="1" t="s">
        <v>2924</v>
      </c>
      <c r="L102" s="1" t="s">
        <v>2924</v>
      </c>
      <c r="M102" s="1" t="s">
        <v>2924</v>
      </c>
      <c r="N102" s="1" t="s">
        <v>2924</v>
      </c>
    </row>
    <row r="103" spans="1:14" x14ac:dyDescent="0.25">
      <c r="A103" s="1" t="s">
        <v>3504</v>
      </c>
      <c r="B103" s="1" t="s">
        <v>2117</v>
      </c>
      <c r="C103" s="1" t="s">
        <v>2118</v>
      </c>
      <c r="D103" s="1" t="s">
        <v>2119</v>
      </c>
      <c r="E103" s="1" t="s">
        <v>2960</v>
      </c>
      <c r="F103" s="1" t="s">
        <v>2120</v>
      </c>
      <c r="G103" s="1" t="s">
        <v>2960</v>
      </c>
      <c r="H103" s="1" t="s">
        <v>2121</v>
      </c>
      <c r="I103" s="1" t="s">
        <v>2960</v>
      </c>
      <c r="J103" s="1" t="s">
        <v>2924</v>
      </c>
      <c r="K103" s="1" t="s">
        <v>2924</v>
      </c>
      <c r="L103" s="1" t="s">
        <v>2924</v>
      </c>
      <c r="M103" s="1" t="s">
        <v>2924</v>
      </c>
      <c r="N103" s="1" t="s">
        <v>2924</v>
      </c>
    </row>
    <row r="104" spans="1:14" x14ac:dyDescent="0.25">
      <c r="A104" s="1" t="s">
        <v>3510</v>
      </c>
      <c r="B104" s="1" t="s">
        <v>2122</v>
      </c>
      <c r="C104" s="1" t="s">
        <v>2123</v>
      </c>
      <c r="D104" s="1" t="s">
        <v>2124</v>
      </c>
      <c r="E104" s="1" t="s">
        <v>2960</v>
      </c>
      <c r="F104" s="1" t="s">
        <v>2125</v>
      </c>
      <c r="G104" s="1" t="s">
        <v>2960</v>
      </c>
      <c r="H104" s="1" t="s">
        <v>2126</v>
      </c>
      <c r="I104" s="1" t="s">
        <v>2960</v>
      </c>
      <c r="J104" s="1" t="s">
        <v>2924</v>
      </c>
      <c r="K104" s="1" t="s">
        <v>2924</v>
      </c>
      <c r="L104" s="1" t="s">
        <v>2924</v>
      </c>
      <c r="M104" s="1" t="s">
        <v>2924</v>
      </c>
      <c r="N104" s="1" t="s">
        <v>2924</v>
      </c>
    </row>
    <row r="105" spans="1:14" x14ac:dyDescent="0.25">
      <c r="A105" s="1" t="s">
        <v>3515</v>
      </c>
      <c r="B105" s="1" t="s">
        <v>2127</v>
      </c>
      <c r="C105" s="1" t="s">
        <v>2128</v>
      </c>
      <c r="D105" s="1" t="s">
        <v>2129</v>
      </c>
      <c r="E105" s="1" t="s">
        <v>2960</v>
      </c>
      <c r="F105" s="1" t="s">
        <v>2130</v>
      </c>
      <c r="G105" s="1" t="s">
        <v>2960</v>
      </c>
      <c r="H105" s="1" t="s">
        <v>2131</v>
      </c>
      <c r="I105" s="1" t="s">
        <v>2960</v>
      </c>
      <c r="J105" s="1" t="s">
        <v>2924</v>
      </c>
      <c r="K105" s="1" t="s">
        <v>2924</v>
      </c>
      <c r="L105" s="1" t="s">
        <v>2924</v>
      </c>
      <c r="M105" s="1" t="s">
        <v>2924</v>
      </c>
      <c r="N105" s="1" t="s">
        <v>2924</v>
      </c>
    </row>
    <row r="106" spans="1:14" x14ac:dyDescent="0.25">
      <c r="A106" s="1" t="s">
        <v>3521</v>
      </c>
      <c r="B106" s="1" t="s">
        <v>2132</v>
      </c>
      <c r="C106" s="1" t="s">
        <v>2133</v>
      </c>
      <c r="D106" s="1" t="s">
        <v>2134</v>
      </c>
      <c r="E106" s="1" t="s">
        <v>2960</v>
      </c>
      <c r="F106" s="1" t="s">
        <v>2135</v>
      </c>
      <c r="G106" s="1" t="s">
        <v>2960</v>
      </c>
      <c r="H106" s="1" t="s">
        <v>2136</v>
      </c>
      <c r="I106" s="1" t="s">
        <v>2960</v>
      </c>
      <c r="J106" s="1" t="s">
        <v>2924</v>
      </c>
      <c r="K106" s="1" t="s">
        <v>2924</v>
      </c>
      <c r="L106" s="1" t="s">
        <v>2924</v>
      </c>
      <c r="M106" s="1" t="s">
        <v>2924</v>
      </c>
      <c r="N106" s="1" t="s">
        <v>2924</v>
      </c>
    </row>
    <row r="107" spans="1:14" x14ac:dyDescent="0.25">
      <c r="A107" s="1" t="s">
        <v>3526</v>
      </c>
      <c r="B107" s="1" t="s">
        <v>2137</v>
      </c>
      <c r="C107" s="1" t="s">
        <v>2138</v>
      </c>
      <c r="D107" s="1" t="s">
        <v>2139</v>
      </c>
      <c r="E107" s="1" t="s">
        <v>2960</v>
      </c>
      <c r="F107" s="1" t="s">
        <v>2140</v>
      </c>
      <c r="G107" s="1" t="s">
        <v>2960</v>
      </c>
      <c r="H107" s="1" t="s">
        <v>2141</v>
      </c>
      <c r="I107" s="1" t="s">
        <v>2960</v>
      </c>
      <c r="J107" s="1" t="s">
        <v>2924</v>
      </c>
      <c r="K107" s="1" t="s">
        <v>2924</v>
      </c>
      <c r="L107" s="1" t="s">
        <v>2924</v>
      </c>
      <c r="M107" s="1" t="s">
        <v>2924</v>
      </c>
      <c r="N107" s="1" t="s">
        <v>2924</v>
      </c>
    </row>
    <row r="108" spans="1:14" x14ac:dyDescent="0.25">
      <c r="A108" s="1" t="s">
        <v>3532</v>
      </c>
      <c r="B108" s="1" t="s">
        <v>2142</v>
      </c>
      <c r="C108" s="1" t="s">
        <v>2143</v>
      </c>
      <c r="D108" s="1" t="s">
        <v>2144</v>
      </c>
      <c r="E108" s="1" t="s">
        <v>2960</v>
      </c>
      <c r="F108" s="1" t="s">
        <v>1797</v>
      </c>
      <c r="G108" s="1" t="s">
        <v>2960</v>
      </c>
      <c r="H108" s="1" t="s">
        <v>2145</v>
      </c>
      <c r="I108" s="1" t="s">
        <v>2960</v>
      </c>
      <c r="J108" s="1" t="s">
        <v>2924</v>
      </c>
      <c r="K108" s="1" t="s">
        <v>2924</v>
      </c>
      <c r="L108" s="1" t="s">
        <v>2924</v>
      </c>
      <c r="M108" s="1" t="s">
        <v>2924</v>
      </c>
      <c r="N108" s="1" t="s">
        <v>2924</v>
      </c>
    </row>
    <row r="109" spans="1:14" x14ac:dyDescent="0.25">
      <c r="A109" s="1" t="s">
        <v>3538</v>
      </c>
      <c r="B109" s="1" t="s">
        <v>2146</v>
      </c>
      <c r="C109" s="1" t="s">
        <v>2147</v>
      </c>
      <c r="D109" s="1" t="s">
        <v>2148</v>
      </c>
      <c r="E109" s="1" t="s">
        <v>2960</v>
      </c>
      <c r="F109" s="1" t="s">
        <v>2149</v>
      </c>
      <c r="G109" s="1" t="s">
        <v>2960</v>
      </c>
      <c r="H109" s="1" t="s">
        <v>2150</v>
      </c>
      <c r="I109" s="1" t="s">
        <v>2960</v>
      </c>
      <c r="J109" s="1" t="s">
        <v>2924</v>
      </c>
      <c r="K109" s="1" t="s">
        <v>2924</v>
      </c>
      <c r="L109" s="1" t="s">
        <v>2924</v>
      </c>
      <c r="M109" s="1" t="s">
        <v>2924</v>
      </c>
      <c r="N109" s="1" t="s">
        <v>2924</v>
      </c>
    </row>
    <row r="110" spans="1:14" x14ac:dyDescent="0.25">
      <c r="A110" s="1" t="s">
        <v>3543</v>
      </c>
      <c r="B110" s="1" t="s">
        <v>2151</v>
      </c>
      <c r="C110" s="1" t="s">
        <v>2152</v>
      </c>
      <c r="D110" s="1" t="s">
        <v>2153</v>
      </c>
      <c r="E110" s="1" t="s">
        <v>2960</v>
      </c>
      <c r="F110" s="1" t="s">
        <v>1802</v>
      </c>
      <c r="G110" s="1" t="s">
        <v>2960</v>
      </c>
      <c r="H110" s="1" t="s">
        <v>2154</v>
      </c>
      <c r="I110" s="1" t="s">
        <v>2960</v>
      </c>
      <c r="J110" s="1" t="s">
        <v>2924</v>
      </c>
      <c r="K110" s="1" t="s">
        <v>2924</v>
      </c>
      <c r="L110" s="1" t="s">
        <v>2924</v>
      </c>
      <c r="M110" s="1" t="s">
        <v>2924</v>
      </c>
      <c r="N110" s="1" t="s">
        <v>2924</v>
      </c>
    </row>
    <row r="111" spans="1:14" x14ac:dyDescent="0.25">
      <c r="A111" s="1" t="s">
        <v>3548</v>
      </c>
      <c r="B111" s="1" t="s">
        <v>2155</v>
      </c>
      <c r="C111" s="1" t="s">
        <v>2156</v>
      </c>
      <c r="D111" s="1" t="s">
        <v>2157</v>
      </c>
      <c r="E111" s="1" t="s">
        <v>2960</v>
      </c>
      <c r="F111" s="1" t="s">
        <v>2158</v>
      </c>
      <c r="G111" s="1" t="s">
        <v>2960</v>
      </c>
      <c r="H111" s="1" t="s">
        <v>2159</v>
      </c>
      <c r="I111" s="1" t="s">
        <v>2960</v>
      </c>
      <c r="J111" s="1" t="s">
        <v>2924</v>
      </c>
      <c r="K111" s="1" t="s">
        <v>2924</v>
      </c>
      <c r="L111" s="1" t="s">
        <v>2924</v>
      </c>
      <c r="M111" s="1" t="s">
        <v>2924</v>
      </c>
      <c r="N111" s="1" t="s">
        <v>2924</v>
      </c>
    </row>
    <row r="112" spans="1:14" x14ac:dyDescent="0.25">
      <c r="A112" s="1" t="s">
        <v>3554</v>
      </c>
      <c r="B112" s="1" t="s">
        <v>2160</v>
      </c>
      <c r="C112" s="1" t="s">
        <v>2161</v>
      </c>
      <c r="D112" s="1" t="s">
        <v>2162</v>
      </c>
      <c r="E112" s="1" t="s">
        <v>2960</v>
      </c>
      <c r="F112" s="1" t="s">
        <v>2163</v>
      </c>
      <c r="G112" s="1" t="s">
        <v>2960</v>
      </c>
      <c r="H112" s="1" t="s">
        <v>2164</v>
      </c>
      <c r="I112" s="1" t="s">
        <v>2960</v>
      </c>
      <c r="J112" s="1" t="s">
        <v>2924</v>
      </c>
      <c r="K112" s="1" t="s">
        <v>2924</v>
      </c>
      <c r="L112" s="1" t="s">
        <v>2924</v>
      </c>
      <c r="M112" s="1" t="s">
        <v>2924</v>
      </c>
      <c r="N112" s="1" t="s">
        <v>2924</v>
      </c>
    </row>
    <row r="113" spans="1:14" x14ac:dyDescent="0.25">
      <c r="A113" s="1" t="s">
        <v>3560</v>
      </c>
      <c r="B113" s="1" t="s">
        <v>2165</v>
      </c>
      <c r="C113" s="1" t="s">
        <v>2166</v>
      </c>
      <c r="D113" s="1" t="s">
        <v>2167</v>
      </c>
      <c r="E113" s="1" t="s">
        <v>2960</v>
      </c>
      <c r="F113" s="1" t="s">
        <v>1994</v>
      </c>
      <c r="G113" s="1" t="s">
        <v>2960</v>
      </c>
      <c r="H113" s="1" t="s">
        <v>2168</v>
      </c>
      <c r="I113" s="1" t="s">
        <v>2960</v>
      </c>
      <c r="J113" s="1" t="s">
        <v>2924</v>
      </c>
      <c r="K113" s="1" t="s">
        <v>2924</v>
      </c>
      <c r="L113" s="1" t="s">
        <v>2924</v>
      </c>
      <c r="M113" s="1" t="s">
        <v>2924</v>
      </c>
      <c r="N113" s="1" t="s">
        <v>2924</v>
      </c>
    </row>
    <row r="114" spans="1:14" x14ac:dyDescent="0.25">
      <c r="A114" s="1" t="s">
        <v>2954</v>
      </c>
      <c r="B114" s="1" t="s">
        <v>2169</v>
      </c>
      <c r="C114" s="1" t="s">
        <v>2170</v>
      </c>
      <c r="D114" s="1" t="s">
        <v>2171</v>
      </c>
      <c r="E114" s="1" t="s">
        <v>2960</v>
      </c>
      <c r="F114" s="1" t="s">
        <v>2172</v>
      </c>
      <c r="G114" s="1" t="s">
        <v>2960</v>
      </c>
      <c r="H114" s="1" t="s">
        <v>2173</v>
      </c>
      <c r="I114" s="1" t="s">
        <v>2960</v>
      </c>
      <c r="J114" s="1" t="s">
        <v>2924</v>
      </c>
      <c r="K114" s="1" t="s">
        <v>2924</v>
      </c>
      <c r="L114" s="1" t="s">
        <v>2924</v>
      </c>
      <c r="M114" s="1" t="s">
        <v>2924</v>
      </c>
      <c r="N114" s="1" t="s">
        <v>2924</v>
      </c>
    </row>
    <row r="115" spans="1:14" x14ac:dyDescent="0.25">
      <c r="A115" s="1" t="s">
        <v>2964</v>
      </c>
      <c r="B115" s="1" t="s">
        <v>2174</v>
      </c>
      <c r="C115" s="1" t="s">
        <v>2175</v>
      </c>
      <c r="D115" s="1" t="s">
        <v>2176</v>
      </c>
      <c r="E115" s="1" t="s">
        <v>2960</v>
      </c>
      <c r="F115" s="1" t="s">
        <v>2177</v>
      </c>
      <c r="G115" s="1" t="s">
        <v>2960</v>
      </c>
      <c r="H115" s="1" t="s">
        <v>2178</v>
      </c>
      <c r="I115" s="1" t="s">
        <v>2960</v>
      </c>
      <c r="J115" s="1" t="s">
        <v>2924</v>
      </c>
      <c r="K115" s="1" t="s">
        <v>2924</v>
      </c>
      <c r="L115" s="1" t="s">
        <v>2924</v>
      </c>
      <c r="M115" s="1" t="s">
        <v>2924</v>
      </c>
      <c r="N115" s="1" t="s">
        <v>2924</v>
      </c>
    </row>
    <row r="116" spans="1:14" x14ac:dyDescent="0.25">
      <c r="A116" s="1" t="s">
        <v>3575</v>
      </c>
      <c r="B116" s="1" t="s">
        <v>2179</v>
      </c>
      <c r="C116" s="1" t="s">
        <v>2180</v>
      </c>
      <c r="D116" s="1" t="s">
        <v>2181</v>
      </c>
      <c r="E116" s="1" t="s">
        <v>2960</v>
      </c>
      <c r="F116" s="1" t="s">
        <v>1832</v>
      </c>
      <c r="G116" s="1" t="s">
        <v>2960</v>
      </c>
      <c r="H116" s="1" t="s">
        <v>2182</v>
      </c>
      <c r="I116" s="1" t="s">
        <v>2960</v>
      </c>
      <c r="J116" s="1" t="s">
        <v>2924</v>
      </c>
      <c r="K116" s="1" t="s">
        <v>2924</v>
      </c>
      <c r="L116" s="1" t="s">
        <v>2924</v>
      </c>
      <c r="M116" s="1" t="s">
        <v>2924</v>
      </c>
      <c r="N116" s="1" t="s">
        <v>2924</v>
      </c>
    </row>
    <row r="117" spans="1:14" x14ac:dyDescent="0.25">
      <c r="A117" s="1" t="s">
        <v>3581</v>
      </c>
      <c r="B117" s="1" t="s">
        <v>2183</v>
      </c>
      <c r="C117" s="1" t="s">
        <v>2184</v>
      </c>
      <c r="D117" s="1" t="s">
        <v>2185</v>
      </c>
      <c r="E117" s="1" t="s">
        <v>2960</v>
      </c>
      <c r="F117" s="1" t="s">
        <v>1989</v>
      </c>
      <c r="G117" s="1" t="s">
        <v>2960</v>
      </c>
      <c r="H117" s="1" t="s">
        <v>2186</v>
      </c>
      <c r="I117" s="1" t="s">
        <v>2960</v>
      </c>
      <c r="J117" s="1" t="s">
        <v>2924</v>
      </c>
      <c r="K117" s="1" t="s">
        <v>2924</v>
      </c>
      <c r="L117" s="1" t="s">
        <v>2924</v>
      </c>
      <c r="M117" s="1" t="s">
        <v>2924</v>
      </c>
      <c r="N117" s="1" t="s">
        <v>2924</v>
      </c>
    </row>
    <row r="118" spans="1:14" x14ac:dyDescent="0.25">
      <c r="A118" s="1" t="s">
        <v>3587</v>
      </c>
      <c r="B118" s="1" t="s">
        <v>2187</v>
      </c>
      <c r="C118" s="1" t="s">
        <v>2188</v>
      </c>
      <c r="D118" s="1" t="s">
        <v>2189</v>
      </c>
      <c r="E118" s="1" t="s">
        <v>2960</v>
      </c>
      <c r="F118" s="1" t="s">
        <v>2190</v>
      </c>
      <c r="G118" s="1" t="s">
        <v>2960</v>
      </c>
      <c r="H118" s="1" t="s">
        <v>2191</v>
      </c>
      <c r="I118" s="1" t="s">
        <v>2960</v>
      </c>
      <c r="J118" s="1" t="s">
        <v>2924</v>
      </c>
      <c r="K118" s="1" t="s">
        <v>2924</v>
      </c>
      <c r="L118" s="1" t="s">
        <v>2924</v>
      </c>
      <c r="M118" s="1" t="s">
        <v>2924</v>
      </c>
      <c r="N118" s="1" t="s">
        <v>2924</v>
      </c>
    </row>
    <row r="119" spans="1:14" x14ac:dyDescent="0.25">
      <c r="A119" s="1" t="s">
        <v>3593</v>
      </c>
      <c r="B119" s="1" t="s">
        <v>2192</v>
      </c>
      <c r="C119" s="1" t="s">
        <v>2193</v>
      </c>
      <c r="D119" s="1" t="s">
        <v>2194</v>
      </c>
      <c r="E119" s="1" t="s">
        <v>2960</v>
      </c>
      <c r="F119" s="1" t="s">
        <v>1807</v>
      </c>
      <c r="G119" s="1" t="s">
        <v>2960</v>
      </c>
      <c r="H119" s="1" t="s">
        <v>2195</v>
      </c>
      <c r="I119" s="1" t="s">
        <v>2960</v>
      </c>
      <c r="J119" s="1" t="s">
        <v>2924</v>
      </c>
      <c r="K119" s="1" t="s">
        <v>2924</v>
      </c>
      <c r="L119" s="1" t="s">
        <v>2924</v>
      </c>
      <c r="M119" s="1" t="s">
        <v>2924</v>
      </c>
      <c r="N119" s="1" t="s">
        <v>2924</v>
      </c>
    </row>
    <row r="120" spans="1:14" x14ac:dyDescent="0.25">
      <c r="A120" s="1" t="s">
        <v>2965</v>
      </c>
      <c r="B120" s="1" t="s">
        <v>2196</v>
      </c>
      <c r="C120" s="1" t="s">
        <v>2197</v>
      </c>
      <c r="D120" s="1" t="s">
        <v>2198</v>
      </c>
      <c r="E120" s="1" t="s">
        <v>2960</v>
      </c>
      <c r="F120" s="1" t="s">
        <v>2199</v>
      </c>
      <c r="G120" s="1" t="s">
        <v>2960</v>
      </c>
      <c r="H120" s="1" t="s">
        <v>2200</v>
      </c>
      <c r="I120" s="1" t="s">
        <v>2960</v>
      </c>
      <c r="J120" s="1" t="s">
        <v>2924</v>
      </c>
      <c r="K120" s="1" t="s">
        <v>2924</v>
      </c>
      <c r="L120" s="1" t="s">
        <v>2924</v>
      </c>
      <c r="M120" s="1" t="s">
        <v>2924</v>
      </c>
      <c r="N120" s="1" t="s">
        <v>2924</v>
      </c>
    </row>
    <row r="121" spans="1:14" x14ac:dyDescent="0.25">
      <c r="A121" s="1" t="s">
        <v>3603</v>
      </c>
      <c r="B121" s="1" t="s">
        <v>2201</v>
      </c>
      <c r="C121" s="1" t="s">
        <v>2202</v>
      </c>
      <c r="D121" s="1" t="s">
        <v>2203</v>
      </c>
      <c r="E121" s="1" t="s">
        <v>2960</v>
      </c>
      <c r="F121" s="1" t="s">
        <v>2204</v>
      </c>
      <c r="G121" s="1" t="s">
        <v>2960</v>
      </c>
      <c r="H121" s="1" t="s">
        <v>2205</v>
      </c>
      <c r="I121" s="1" t="s">
        <v>2960</v>
      </c>
      <c r="J121" s="1" t="s">
        <v>2924</v>
      </c>
      <c r="K121" s="1" t="s">
        <v>2924</v>
      </c>
      <c r="L121" s="1" t="s">
        <v>2924</v>
      </c>
      <c r="M121" s="1" t="s">
        <v>2924</v>
      </c>
      <c r="N121" s="1" t="s">
        <v>2924</v>
      </c>
    </row>
    <row r="122" spans="1:14" x14ac:dyDescent="0.25">
      <c r="A122" s="1" t="s">
        <v>3608</v>
      </c>
      <c r="B122" s="1" t="s">
        <v>2206</v>
      </c>
      <c r="C122" s="1" t="s">
        <v>2207</v>
      </c>
      <c r="D122" s="1" t="s">
        <v>2208</v>
      </c>
      <c r="E122" s="1" t="s">
        <v>2960</v>
      </c>
      <c r="F122" s="1" t="s">
        <v>2209</v>
      </c>
      <c r="G122" s="1" t="s">
        <v>2960</v>
      </c>
      <c r="H122" s="1" t="s">
        <v>2210</v>
      </c>
      <c r="I122" s="1" t="s">
        <v>2960</v>
      </c>
      <c r="J122" s="1" t="s">
        <v>2924</v>
      </c>
      <c r="K122" s="1" t="s">
        <v>2924</v>
      </c>
      <c r="L122" s="1" t="s">
        <v>2924</v>
      </c>
      <c r="M122" s="1" t="s">
        <v>2924</v>
      </c>
      <c r="N122" s="1" t="s">
        <v>2924</v>
      </c>
    </row>
    <row r="123" spans="1:14" x14ac:dyDescent="0.25">
      <c r="A123" s="1" t="s">
        <v>3613</v>
      </c>
      <c r="B123" s="1" t="s">
        <v>2211</v>
      </c>
      <c r="C123" s="1" t="s">
        <v>2212</v>
      </c>
      <c r="D123" s="1" t="s">
        <v>2213</v>
      </c>
      <c r="E123" s="1" t="s">
        <v>2960</v>
      </c>
      <c r="F123" s="1" t="s">
        <v>1862</v>
      </c>
      <c r="G123" s="1" t="s">
        <v>2960</v>
      </c>
      <c r="H123" s="1" t="s">
        <v>2214</v>
      </c>
      <c r="I123" s="1" t="s">
        <v>2960</v>
      </c>
      <c r="J123" s="1" t="s">
        <v>2924</v>
      </c>
      <c r="K123" s="1" t="s">
        <v>2924</v>
      </c>
      <c r="L123" s="1" t="s">
        <v>2924</v>
      </c>
      <c r="M123" s="1" t="s">
        <v>2924</v>
      </c>
      <c r="N123" s="1" t="s">
        <v>2924</v>
      </c>
    </row>
    <row r="124" spans="1:14" x14ac:dyDescent="0.25">
      <c r="A124" s="1" t="s">
        <v>3618</v>
      </c>
      <c r="B124" s="1" t="s">
        <v>2215</v>
      </c>
      <c r="C124" s="1" t="s">
        <v>2216</v>
      </c>
      <c r="D124" s="1" t="s">
        <v>2217</v>
      </c>
      <c r="E124" s="1" t="s">
        <v>2960</v>
      </c>
      <c r="F124" s="1" t="s">
        <v>1787</v>
      </c>
      <c r="G124" s="1" t="s">
        <v>2960</v>
      </c>
      <c r="H124" s="1" t="s">
        <v>2218</v>
      </c>
      <c r="I124" s="1" t="s">
        <v>2960</v>
      </c>
      <c r="J124" s="1" t="s">
        <v>2924</v>
      </c>
      <c r="K124" s="1" t="s">
        <v>2924</v>
      </c>
      <c r="L124" s="1" t="s">
        <v>2924</v>
      </c>
      <c r="M124" s="1" t="s">
        <v>2924</v>
      </c>
      <c r="N124" s="1" t="s">
        <v>2924</v>
      </c>
    </row>
    <row r="125" spans="1:14" x14ac:dyDescent="0.25">
      <c r="A125" s="1" t="s">
        <v>3623</v>
      </c>
      <c r="B125" s="1" t="s">
        <v>2219</v>
      </c>
      <c r="C125" s="1" t="s">
        <v>2220</v>
      </c>
      <c r="D125" s="1" t="s">
        <v>2221</v>
      </c>
      <c r="E125" s="1" t="s">
        <v>2960</v>
      </c>
      <c r="F125" s="1" t="s">
        <v>2222</v>
      </c>
      <c r="G125" s="1" t="s">
        <v>2960</v>
      </c>
      <c r="H125" s="1" t="s">
        <v>2223</v>
      </c>
      <c r="I125" s="1" t="s">
        <v>2960</v>
      </c>
      <c r="J125" s="1" t="s">
        <v>2924</v>
      </c>
      <c r="K125" s="1" t="s">
        <v>2924</v>
      </c>
      <c r="L125" s="1" t="s">
        <v>2924</v>
      </c>
      <c r="M125" s="1" t="s">
        <v>2924</v>
      </c>
      <c r="N125" s="1" t="s">
        <v>2924</v>
      </c>
    </row>
    <row r="126" spans="1:14" x14ac:dyDescent="0.25">
      <c r="A126" s="1" t="s">
        <v>3629</v>
      </c>
      <c r="B126" s="1" t="s">
        <v>2224</v>
      </c>
      <c r="C126" s="1" t="s">
        <v>2225</v>
      </c>
      <c r="D126" s="1" t="s">
        <v>2226</v>
      </c>
      <c r="E126" s="1" t="s">
        <v>2960</v>
      </c>
      <c r="F126" s="1" t="s">
        <v>2227</v>
      </c>
      <c r="G126" s="1" t="s">
        <v>2960</v>
      </c>
      <c r="H126" s="1" t="s">
        <v>2228</v>
      </c>
      <c r="I126" s="1" t="s">
        <v>2960</v>
      </c>
      <c r="J126" s="1" t="s">
        <v>2924</v>
      </c>
      <c r="K126" s="1" t="s">
        <v>2924</v>
      </c>
      <c r="L126" s="1" t="s">
        <v>2924</v>
      </c>
      <c r="M126" s="1" t="s">
        <v>2924</v>
      </c>
      <c r="N126" s="1" t="s">
        <v>2924</v>
      </c>
    </row>
    <row r="127" spans="1:14" x14ac:dyDescent="0.25">
      <c r="A127" s="1" t="s">
        <v>3635</v>
      </c>
      <c r="B127" s="1" t="s">
        <v>2229</v>
      </c>
      <c r="C127" s="1" t="s">
        <v>2230</v>
      </c>
      <c r="D127" s="1" t="s">
        <v>2231</v>
      </c>
      <c r="E127" s="1" t="s">
        <v>2960</v>
      </c>
      <c r="F127" s="1" t="s">
        <v>2125</v>
      </c>
      <c r="G127" s="1" t="s">
        <v>2960</v>
      </c>
      <c r="H127" s="1" t="s">
        <v>2232</v>
      </c>
      <c r="I127" s="1" t="s">
        <v>2960</v>
      </c>
      <c r="J127" s="1" t="s">
        <v>2924</v>
      </c>
      <c r="K127" s="1" t="s">
        <v>2924</v>
      </c>
      <c r="L127" s="1" t="s">
        <v>2924</v>
      </c>
      <c r="M127" s="1" t="s">
        <v>2924</v>
      </c>
      <c r="N127" s="1" t="s">
        <v>2924</v>
      </c>
    </row>
    <row r="128" spans="1:14" x14ac:dyDescent="0.25">
      <c r="A128" s="1" t="s">
        <v>3640</v>
      </c>
      <c r="B128" s="1" t="s">
        <v>2233</v>
      </c>
      <c r="C128" s="1" t="s">
        <v>2234</v>
      </c>
      <c r="D128" s="1" t="s">
        <v>2235</v>
      </c>
      <c r="E128" s="1" t="s">
        <v>2960</v>
      </c>
      <c r="F128" s="1" t="s">
        <v>2115</v>
      </c>
      <c r="G128" s="1" t="s">
        <v>2960</v>
      </c>
      <c r="H128" s="1" t="s">
        <v>2236</v>
      </c>
      <c r="I128" s="1" t="s">
        <v>2960</v>
      </c>
      <c r="J128" s="1" t="s">
        <v>2924</v>
      </c>
      <c r="K128" s="1" t="s">
        <v>2924</v>
      </c>
      <c r="L128" s="1" t="s">
        <v>2924</v>
      </c>
      <c r="M128" s="1" t="s">
        <v>2924</v>
      </c>
      <c r="N128" s="1" t="s">
        <v>2924</v>
      </c>
    </row>
    <row r="129" spans="1:14" x14ac:dyDescent="0.25">
      <c r="A129" s="1" t="s">
        <v>3646</v>
      </c>
      <c r="B129" s="1" t="s">
        <v>2237</v>
      </c>
      <c r="C129" s="1" t="s">
        <v>2238</v>
      </c>
      <c r="D129" s="1" t="s">
        <v>2239</v>
      </c>
      <c r="E129" s="1" t="s">
        <v>2960</v>
      </c>
      <c r="F129" s="1" t="s">
        <v>2240</v>
      </c>
      <c r="G129" s="1" t="s">
        <v>2960</v>
      </c>
      <c r="H129" s="1" t="s">
        <v>2241</v>
      </c>
      <c r="I129" s="1" t="s">
        <v>2960</v>
      </c>
      <c r="J129" s="1" t="s">
        <v>2924</v>
      </c>
      <c r="K129" s="1" t="s">
        <v>2924</v>
      </c>
      <c r="L129" s="1" t="s">
        <v>2924</v>
      </c>
      <c r="M129" s="1" t="s">
        <v>2924</v>
      </c>
      <c r="N129" s="1" t="s">
        <v>2924</v>
      </c>
    </row>
    <row r="130" spans="1:14" x14ac:dyDescent="0.25">
      <c r="A130" s="1" t="s">
        <v>3652</v>
      </c>
      <c r="B130" s="1" t="s">
        <v>2242</v>
      </c>
      <c r="C130" s="1" t="s">
        <v>2243</v>
      </c>
      <c r="D130" s="1" t="s">
        <v>2244</v>
      </c>
      <c r="E130" s="1" t="s">
        <v>2960</v>
      </c>
      <c r="F130" s="1" t="s">
        <v>2245</v>
      </c>
      <c r="G130" s="1" t="s">
        <v>2960</v>
      </c>
      <c r="H130" s="1" t="s">
        <v>2246</v>
      </c>
      <c r="I130" s="1" t="s">
        <v>2960</v>
      </c>
      <c r="J130" s="1" t="s">
        <v>2924</v>
      </c>
      <c r="K130" s="1" t="s">
        <v>2924</v>
      </c>
      <c r="L130" s="1" t="s">
        <v>2924</v>
      </c>
      <c r="M130" s="1" t="s">
        <v>2924</v>
      </c>
      <c r="N130" s="1" t="s">
        <v>2924</v>
      </c>
    </row>
    <row r="131" spans="1:14" x14ac:dyDescent="0.25">
      <c r="A131" s="1" t="s">
        <v>3658</v>
      </c>
      <c r="B131" s="1" t="s">
        <v>2247</v>
      </c>
      <c r="C131" s="1" t="s">
        <v>2248</v>
      </c>
      <c r="D131" s="1" t="s">
        <v>2249</v>
      </c>
      <c r="E131" s="1" t="s">
        <v>2960</v>
      </c>
      <c r="F131" s="1" t="s">
        <v>2250</v>
      </c>
      <c r="G131" s="1" t="s">
        <v>2960</v>
      </c>
      <c r="H131" s="1" t="s">
        <v>2251</v>
      </c>
      <c r="I131" s="1" t="s">
        <v>2960</v>
      </c>
      <c r="J131" s="1" t="s">
        <v>2924</v>
      </c>
      <c r="K131" s="1" t="s">
        <v>2924</v>
      </c>
      <c r="L131" s="1" t="s">
        <v>2924</v>
      </c>
      <c r="M131" s="1" t="s">
        <v>2924</v>
      </c>
      <c r="N131" s="1" t="s">
        <v>2924</v>
      </c>
    </row>
    <row r="132" spans="1:14" x14ac:dyDescent="0.25">
      <c r="A132" s="1" t="s">
        <v>3664</v>
      </c>
      <c r="B132" s="1" t="s">
        <v>2252</v>
      </c>
      <c r="C132" s="1" t="s">
        <v>2253</v>
      </c>
      <c r="D132" s="1" t="s">
        <v>2254</v>
      </c>
      <c r="E132" s="1" t="s">
        <v>2960</v>
      </c>
      <c r="F132" s="1" t="s">
        <v>2255</v>
      </c>
      <c r="G132" s="1" t="s">
        <v>2960</v>
      </c>
      <c r="H132" s="1" t="s">
        <v>2256</v>
      </c>
      <c r="I132" s="1" t="s">
        <v>2960</v>
      </c>
      <c r="J132" s="1" t="s">
        <v>2924</v>
      </c>
      <c r="K132" s="1" t="s">
        <v>2924</v>
      </c>
      <c r="L132" s="1" t="s">
        <v>2924</v>
      </c>
      <c r="M132" s="1" t="s">
        <v>2924</v>
      </c>
      <c r="N132" s="1" t="s">
        <v>2924</v>
      </c>
    </row>
    <row r="133" spans="1:14" x14ac:dyDescent="0.25">
      <c r="A133" s="1" t="s">
        <v>3669</v>
      </c>
      <c r="B133" s="1" t="s">
        <v>2257</v>
      </c>
      <c r="C133" s="1" t="s">
        <v>2258</v>
      </c>
      <c r="D133" s="1" t="s">
        <v>2259</v>
      </c>
      <c r="E133" s="1" t="s">
        <v>2960</v>
      </c>
      <c r="F133" s="1" t="s">
        <v>2260</v>
      </c>
      <c r="G133" s="1" t="s">
        <v>2960</v>
      </c>
      <c r="H133" s="1" t="s">
        <v>2261</v>
      </c>
      <c r="I133" s="1" t="s">
        <v>2960</v>
      </c>
      <c r="J133" s="1" t="s">
        <v>2924</v>
      </c>
      <c r="K133" s="1" t="s">
        <v>2924</v>
      </c>
      <c r="L133" s="1" t="s">
        <v>2924</v>
      </c>
      <c r="M133" s="1" t="s">
        <v>2924</v>
      </c>
      <c r="N133" s="1" t="s">
        <v>2924</v>
      </c>
    </row>
    <row r="134" spans="1:14" x14ac:dyDescent="0.25">
      <c r="A134" s="1" t="s">
        <v>3674</v>
      </c>
      <c r="B134" s="1" t="s">
        <v>2262</v>
      </c>
      <c r="C134" s="1" t="s">
        <v>2263</v>
      </c>
      <c r="D134" s="1" t="s">
        <v>2264</v>
      </c>
      <c r="E134" s="1" t="s">
        <v>2960</v>
      </c>
      <c r="F134" s="1" t="s">
        <v>2265</v>
      </c>
      <c r="G134" s="1" t="s">
        <v>2960</v>
      </c>
      <c r="H134" s="1" t="s">
        <v>2266</v>
      </c>
      <c r="I134" s="1" t="s">
        <v>2960</v>
      </c>
      <c r="J134" s="1" t="s">
        <v>2924</v>
      </c>
      <c r="K134" s="1" t="s">
        <v>2924</v>
      </c>
      <c r="L134" s="1" t="s">
        <v>2924</v>
      </c>
      <c r="M134" s="1" t="s">
        <v>2924</v>
      </c>
      <c r="N134" s="1" t="s">
        <v>2924</v>
      </c>
    </row>
    <row r="135" spans="1:14" x14ac:dyDescent="0.25">
      <c r="A135" s="1" t="s">
        <v>3679</v>
      </c>
      <c r="B135" s="1" t="s">
        <v>2267</v>
      </c>
      <c r="C135" s="1" t="s">
        <v>2268</v>
      </c>
      <c r="D135" s="1" t="s">
        <v>2269</v>
      </c>
      <c r="E135" s="1" t="s">
        <v>2960</v>
      </c>
      <c r="F135" s="1" t="s">
        <v>2270</v>
      </c>
      <c r="G135" s="1" t="s">
        <v>2960</v>
      </c>
      <c r="H135" s="1" t="s">
        <v>2271</v>
      </c>
      <c r="I135" s="1" t="s">
        <v>2960</v>
      </c>
      <c r="J135" s="1" t="s">
        <v>2924</v>
      </c>
      <c r="K135" s="1" t="s">
        <v>2924</v>
      </c>
      <c r="L135" s="1" t="s">
        <v>2924</v>
      </c>
      <c r="M135" s="1" t="s">
        <v>2924</v>
      </c>
      <c r="N135" s="1" t="s">
        <v>2924</v>
      </c>
    </row>
    <row r="136" spans="1:14" x14ac:dyDescent="0.25">
      <c r="A136" s="1" t="s">
        <v>3684</v>
      </c>
      <c r="B136" s="1" t="s">
        <v>2272</v>
      </c>
      <c r="C136" s="1" t="s">
        <v>2273</v>
      </c>
      <c r="D136" s="1" t="s">
        <v>2274</v>
      </c>
      <c r="E136" s="1" t="s">
        <v>2960</v>
      </c>
      <c r="F136" s="1" t="s">
        <v>2275</v>
      </c>
      <c r="G136" s="1" t="s">
        <v>2960</v>
      </c>
      <c r="H136" s="1" t="s">
        <v>2276</v>
      </c>
      <c r="I136" s="1" t="s">
        <v>2960</v>
      </c>
      <c r="J136" s="1" t="s">
        <v>2924</v>
      </c>
      <c r="K136" s="1" t="s">
        <v>2924</v>
      </c>
      <c r="L136" s="1" t="s">
        <v>2924</v>
      </c>
      <c r="M136" s="1" t="s">
        <v>2924</v>
      </c>
      <c r="N136" s="1" t="s">
        <v>2924</v>
      </c>
    </row>
    <row r="137" spans="1:14" x14ac:dyDescent="0.25">
      <c r="A137" s="1" t="s">
        <v>3690</v>
      </c>
      <c r="B137" s="1" t="s">
        <v>2277</v>
      </c>
      <c r="C137" s="1" t="s">
        <v>2278</v>
      </c>
      <c r="D137" s="1" t="s">
        <v>2279</v>
      </c>
      <c r="E137" s="1" t="s">
        <v>2960</v>
      </c>
      <c r="F137" s="1" t="s">
        <v>2280</v>
      </c>
      <c r="G137" s="1" t="s">
        <v>2960</v>
      </c>
      <c r="H137" s="1" t="s">
        <v>2281</v>
      </c>
      <c r="I137" s="1" t="s">
        <v>2960</v>
      </c>
      <c r="J137" s="1" t="s">
        <v>2924</v>
      </c>
      <c r="K137" s="1" t="s">
        <v>2924</v>
      </c>
      <c r="L137" s="1" t="s">
        <v>2924</v>
      </c>
      <c r="M137" s="1" t="s">
        <v>2924</v>
      </c>
      <c r="N137" s="1" t="s">
        <v>2924</v>
      </c>
    </row>
    <row r="138" spans="1:14" x14ac:dyDescent="0.25">
      <c r="A138" s="1" t="s">
        <v>3696</v>
      </c>
      <c r="B138" s="1" t="s">
        <v>2282</v>
      </c>
      <c r="C138" s="1" t="s">
        <v>2283</v>
      </c>
      <c r="D138" s="1" t="s">
        <v>2284</v>
      </c>
      <c r="E138" s="1" t="s">
        <v>2960</v>
      </c>
      <c r="F138" s="1" t="s">
        <v>2285</v>
      </c>
      <c r="G138" s="1" t="s">
        <v>2960</v>
      </c>
      <c r="H138" s="1" t="s">
        <v>2286</v>
      </c>
      <c r="I138" s="1" t="s">
        <v>2960</v>
      </c>
      <c r="J138" s="1" t="s">
        <v>2924</v>
      </c>
      <c r="K138" s="1" t="s">
        <v>2924</v>
      </c>
      <c r="L138" s="1" t="s">
        <v>2924</v>
      </c>
      <c r="M138" s="1" t="s">
        <v>2924</v>
      </c>
      <c r="N138" s="1" t="s">
        <v>2924</v>
      </c>
    </row>
    <row r="139" spans="1:14" x14ac:dyDescent="0.25">
      <c r="A139" s="1" t="s">
        <v>3702</v>
      </c>
      <c r="B139" s="1" t="s">
        <v>2287</v>
      </c>
      <c r="C139" s="1" t="s">
        <v>2288</v>
      </c>
      <c r="D139" s="1" t="s">
        <v>2289</v>
      </c>
      <c r="E139" s="1" t="s">
        <v>2960</v>
      </c>
      <c r="F139" s="1" t="s">
        <v>1767</v>
      </c>
      <c r="G139" s="1" t="s">
        <v>2960</v>
      </c>
      <c r="H139" s="1" t="s">
        <v>2290</v>
      </c>
      <c r="I139" s="1" t="s">
        <v>2960</v>
      </c>
      <c r="J139" s="1" t="s">
        <v>2924</v>
      </c>
      <c r="K139" s="1" t="s">
        <v>2924</v>
      </c>
      <c r="L139" s="1" t="s">
        <v>2924</v>
      </c>
      <c r="M139" s="1" t="s">
        <v>2924</v>
      </c>
      <c r="N139" s="1" t="s">
        <v>2924</v>
      </c>
    </row>
    <row r="140" spans="1:14" x14ac:dyDescent="0.25">
      <c r="A140" s="1" t="s">
        <v>3707</v>
      </c>
      <c r="B140" s="1" t="s">
        <v>2291</v>
      </c>
      <c r="C140" s="1" t="s">
        <v>2292</v>
      </c>
      <c r="D140" s="1" t="s">
        <v>2293</v>
      </c>
      <c r="E140" s="1" t="s">
        <v>2960</v>
      </c>
      <c r="F140" s="1" t="s">
        <v>2294</v>
      </c>
      <c r="G140" s="1" t="s">
        <v>2960</v>
      </c>
      <c r="H140" s="1" t="s">
        <v>2295</v>
      </c>
      <c r="I140" s="1" t="s">
        <v>2960</v>
      </c>
      <c r="J140" s="1" t="s">
        <v>2924</v>
      </c>
      <c r="K140" s="1" t="s">
        <v>2924</v>
      </c>
      <c r="L140" s="1" t="s">
        <v>2924</v>
      </c>
      <c r="M140" s="1" t="s">
        <v>2924</v>
      </c>
      <c r="N140" s="1" t="s">
        <v>2924</v>
      </c>
    </row>
    <row r="141" spans="1:14" x14ac:dyDescent="0.25">
      <c r="A141" s="1" t="s">
        <v>3713</v>
      </c>
      <c r="B141" s="1" t="s">
        <v>2296</v>
      </c>
      <c r="C141" s="1" t="s">
        <v>2297</v>
      </c>
      <c r="D141" s="1" t="s">
        <v>2298</v>
      </c>
      <c r="E141" s="1" t="s">
        <v>2960</v>
      </c>
      <c r="F141" s="1" t="s">
        <v>2299</v>
      </c>
      <c r="G141" s="1" t="s">
        <v>2960</v>
      </c>
      <c r="H141" s="1" t="s">
        <v>2300</v>
      </c>
      <c r="I141" s="1" t="s">
        <v>2960</v>
      </c>
      <c r="J141" s="1" t="s">
        <v>2924</v>
      </c>
      <c r="K141" s="1" t="s">
        <v>2924</v>
      </c>
      <c r="L141" s="1" t="s">
        <v>2924</v>
      </c>
      <c r="M141" s="1" t="s">
        <v>2924</v>
      </c>
      <c r="N141" s="1" t="s">
        <v>2924</v>
      </c>
    </row>
    <row r="142" spans="1:14" x14ac:dyDescent="0.25">
      <c r="A142" s="1" t="s">
        <v>3719</v>
      </c>
      <c r="B142" s="1" t="s">
        <v>2301</v>
      </c>
      <c r="C142" s="1" t="s">
        <v>2302</v>
      </c>
      <c r="D142" s="1" t="s">
        <v>2303</v>
      </c>
      <c r="E142" s="1" t="s">
        <v>2960</v>
      </c>
      <c r="F142" s="1" t="s">
        <v>2130</v>
      </c>
      <c r="G142" s="1" t="s">
        <v>2960</v>
      </c>
      <c r="H142" s="1" t="s">
        <v>2304</v>
      </c>
      <c r="I142" s="1" t="s">
        <v>2960</v>
      </c>
      <c r="J142" s="1" t="s">
        <v>2924</v>
      </c>
      <c r="K142" s="1" t="s">
        <v>2924</v>
      </c>
      <c r="L142" s="1" t="s">
        <v>2924</v>
      </c>
      <c r="M142" s="1" t="s">
        <v>2924</v>
      </c>
      <c r="N142" s="1" t="s">
        <v>2924</v>
      </c>
    </row>
    <row r="143" spans="1:14" x14ac:dyDescent="0.25">
      <c r="A143" s="1" t="s">
        <v>3725</v>
      </c>
      <c r="B143" s="1" t="s">
        <v>2305</v>
      </c>
      <c r="C143" s="1" t="s">
        <v>2306</v>
      </c>
      <c r="D143" s="1" t="s">
        <v>2307</v>
      </c>
      <c r="E143" s="1" t="s">
        <v>2960</v>
      </c>
      <c r="F143" s="1" t="s">
        <v>2308</v>
      </c>
      <c r="G143" s="1" t="s">
        <v>2960</v>
      </c>
      <c r="H143" s="1" t="s">
        <v>2309</v>
      </c>
      <c r="I143" s="1" t="s">
        <v>2960</v>
      </c>
      <c r="J143" s="1" t="s">
        <v>2924</v>
      </c>
      <c r="K143" s="1" t="s">
        <v>2924</v>
      </c>
      <c r="L143" s="1" t="s">
        <v>2924</v>
      </c>
      <c r="M143" s="1" t="s">
        <v>2924</v>
      </c>
      <c r="N143" s="1" t="s">
        <v>2924</v>
      </c>
    </row>
    <row r="144" spans="1:14" x14ac:dyDescent="0.25">
      <c r="A144" s="1" t="s">
        <v>3731</v>
      </c>
      <c r="B144" s="1" t="s">
        <v>2310</v>
      </c>
      <c r="C144" s="1" t="s">
        <v>2311</v>
      </c>
      <c r="D144" s="1" t="s">
        <v>2312</v>
      </c>
      <c r="E144" s="1" t="s">
        <v>2960</v>
      </c>
      <c r="F144" s="1" t="s">
        <v>2313</v>
      </c>
      <c r="G144" s="1" t="s">
        <v>2960</v>
      </c>
      <c r="H144" s="1" t="s">
        <v>2314</v>
      </c>
      <c r="I144" s="1" t="s">
        <v>2960</v>
      </c>
      <c r="J144" s="1" t="s">
        <v>2924</v>
      </c>
      <c r="K144" s="1" t="s">
        <v>2924</v>
      </c>
      <c r="L144" s="1" t="s">
        <v>2924</v>
      </c>
      <c r="M144" s="1" t="s">
        <v>2924</v>
      </c>
      <c r="N144" s="1" t="s">
        <v>2924</v>
      </c>
    </row>
    <row r="145" spans="1:14" x14ac:dyDescent="0.25">
      <c r="A145" s="1" t="s">
        <v>3737</v>
      </c>
      <c r="B145" s="1" t="s">
        <v>2315</v>
      </c>
      <c r="C145" s="1" t="s">
        <v>2316</v>
      </c>
      <c r="D145" s="1" t="s">
        <v>2317</v>
      </c>
      <c r="E145" s="1" t="s">
        <v>2960</v>
      </c>
      <c r="F145" s="1" t="s">
        <v>2209</v>
      </c>
      <c r="G145" s="1" t="s">
        <v>2960</v>
      </c>
      <c r="H145" s="1" t="s">
        <v>2318</v>
      </c>
      <c r="I145" s="1" t="s">
        <v>2960</v>
      </c>
      <c r="J145" s="1" t="s">
        <v>2924</v>
      </c>
      <c r="K145" s="1" t="s">
        <v>2924</v>
      </c>
      <c r="L145" s="1" t="s">
        <v>2924</v>
      </c>
      <c r="M145" s="1" t="s">
        <v>2924</v>
      </c>
      <c r="N145" s="1" t="s">
        <v>2924</v>
      </c>
    </row>
    <row r="146" spans="1:14" x14ac:dyDescent="0.25">
      <c r="A146" s="1" t="s">
        <v>3743</v>
      </c>
      <c r="B146" s="1" t="s">
        <v>2319</v>
      </c>
      <c r="C146" s="1" t="s">
        <v>2320</v>
      </c>
      <c r="D146" s="1" t="s">
        <v>2321</v>
      </c>
      <c r="E146" s="1" t="s">
        <v>2960</v>
      </c>
      <c r="F146" s="1" t="s">
        <v>1802</v>
      </c>
      <c r="G146" s="1" t="s">
        <v>2960</v>
      </c>
      <c r="H146" s="1" t="s">
        <v>2322</v>
      </c>
      <c r="I146" s="1" t="s">
        <v>2960</v>
      </c>
      <c r="J146" s="1" t="s">
        <v>2924</v>
      </c>
      <c r="K146" s="1" t="s">
        <v>2924</v>
      </c>
      <c r="L146" s="1" t="s">
        <v>2924</v>
      </c>
      <c r="M146" s="1" t="s">
        <v>2924</v>
      </c>
      <c r="N146" s="1" t="s">
        <v>2924</v>
      </c>
    </row>
    <row r="147" spans="1:14" x14ac:dyDescent="0.25">
      <c r="A147" s="1" t="s">
        <v>3749</v>
      </c>
      <c r="B147" s="1" t="s">
        <v>2323</v>
      </c>
      <c r="C147" s="1" t="s">
        <v>2324</v>
      </c>
      <c r="D147" s="1" t="s">
        <v>2325</v>
      </c>
      <c r="E147" s="1" t="s">
        <v>2960</v>
      </c>
      <c r="F147" s="1" t="s">
        <v>2326</v>
      </c>
      <c r="G147" s="1" t="s">
        <v>2960</v>
      </c>
      <c r="H147" s="1" t="s">
        <v>2327</v>
      </c>
      <c r="I147" s="1" t="s">
        <v>2960</v>
      </c>
      <c r="J147" s="1" t="s">
        <v>2924</v>
      </c>
      <c r="K147" s="1" t="s">
        <v>2924</v>
      </c>
      <c r="L147" s="1" t="s">
        <v>2924</v>
      </c>
      <c r="M147" s="1" t="s">
        <v>2924</v>
      </c>
      <c r="N147" s="1" t="s">
        <v>2924</v>
      </c>
    </row>
    <row r="148" spans="1:14" x14ac:dyDescent="0.25">
      <c r="A148" s="1" t="s">
        <v>3755</v>
      </c>
      <c r="B148" s="1" t="s">
        <v>2328</v>
      </c>
      <c r="C148" s="1" t="s">
        <v>2329</v>
      </c>
      <c r="D148" s="1" t="s">
        <v>2330</v>
      </c>
      <c r="E148" s="1" t="s">
        <v>2960</v>
      </c>
      <c r="F148" s="1" t="s">
        <v>2331</v>
      </c>
      <c r="G148" s="1" t="s">
        <v>2960</v>
      </c>
      <c r="H148" s="1" t="s">
        <v>2332</v>
      </c>
      <c r="I148" s="1" t="s">
        <v>2960</v>
      </c>
      <c r="J148" s="1" t="s">
        <v>2924</v>
      </c>
      <c r="K148" s="1" t="s">
        <v>2924</v>
      </c>
      <c r="L148" s="1" t="s">
        <v>2924</v>
      </c>
      <c r="M148" s="1" t="s">
        <v>2924</v>
      </c>
      <c r="N148" s="1" t="s">
        <v>2924</v>
      </c>
    </row>
    <row r="149" spans="1:14" x14ac:dyDescent="0.25">
      <c r="A149" s="1" t="s">
        <v>3761</v>
      </c>
      <c r="B149" s="1" t="s">
        <v>2333</v>
      </c>
      <c r="C149" s="1" t="s">
        <v>2334</v>
      </c>
      <c r="D149" s="1" t="s">
        <v>2335</v>
      </c>
      <c r="E149" s="1" t="s">
        <v>2960</v>
      </c>
      <c r="F149" s="1" t="s">
        <v>1832</v>
      </c>
      <c r="G149" s="1" t="s">
        <v>2960</v>
      </c>
      <c r="H149" s="1" t="s">
        <v>2336</v>
      </c>
      <c r="I149" s="1" t="s">
        <v>2960</v>
      </c>
      <c r="J149" s="1" t="s">
        <v>2924</v>
      </c>
      <c r="K149" s="1" t="s">
        <v>2924</v>
      </c>
      <c r="L149" s="1" t="s">
        <v>2924</v>
      </c>
      <c r="M149" s="1" t="s">
        <v>2924</v>
      </c>
      <c r="N149" s="1" t="s">
        <v>2924</v>
      </c>
    </row>
    <row r="150" spans="1:14" x14ac:dyDescent="0.25">
      <c r="A150" s="1" t="s">
        <v>3767</v>
      </c>
      <c r="B150" s="1" t="s">
        <v>2337</v>
      </c>
      <c r="C150" s="1" t="s">
        <v>2338</v>
      </c>
      <c r="D150" s="1" t="s">
        <v>2339</v>
      </c>
      <c r="E150" s="1" t="s">
        <v>2960</v>
      </c>
      <c r="F150" s="1" t="s">
        <v>2163</v>
      </c>
      <c r="G150" s="1" t="s">
        <v>2960</v>
      </c>
      <c r="H150" s="1" t="s">
        <v>2340</v>
      </c>
      <c r="I150" s="1" t="s">
        <v>2960</v>
      </c>
      <c r="J150" s="1" t="s">
        <v>2924</v>
      </c>
      <c r="K150" s="1" t="s">
        <v>2924</v>
      </c>
      <c r="L150" s="1" t="s">
        <v>2924</v>
      </c>
      <c r="M150" s="1" t="s">
        <v>2924</v>
      </c>
      <c r="N150" s="1" t="s">
        <v>2924</v>
      </c>
    </row>
    <row r="151" spans="1:14" x14ac:dyDescent="0.25">
      <c r="A151" s="1" t="s">
        <v>3772</v>
      </c>
      <c r="B151" s="1" t="s">
        <v>2341</v>
      </c>
      <c r="C151" s="1" t="s">
        <v>2342</v>
      </c>
      <c r="D151" s="1" t="s">
        <v>2343</v>
      </c>
      <c r="E151" s="1" t="s">
        <v>2960</v>
      </c>
      <c r="F151" s="1" t="s">
        <v>2344</v>
      </c>
      <c r="G151" s="1" t="s">
        <v>2960</v>
      </c>
      <c r="H151" s="1" t="s">
        <v>2345</v>
      </c>
      <c r="I151" s="1" t="s">
        <v>2960</v>
      </c>
      <c r="J151" s="1" t="s">
        <v>2924</v>
      </c>
      <c r="K151" s="1" t="s">
        <v>2924</v>
      </c>
      <c r="L151" s="1" t="s">
        <v>2924</v>
      </c>
      <c r="M151" s="1" t="s">
        <v>2924</v>
      </c>
      <c r="N151" s="1" t="s">
        <v>2924</v>
      </c>
    </row>
    <row r="152" spans="1:14" x14ac:dyDescent="0.25">
      <c r="A152" s="1" t="s">
        <v>3778</v>
      </c>
      <c r="B152" s="1" t="s">
        <v>2346</v>
      </c>
      <c r="C152" s="1" t="s">
        <v>2347</v>
      </c>
      <c r="D152" s="1" t="s">
        <v>2348</v>
      </c>
      <c r="E152" s="1" t="s">
        <v>2960</v>
      </c>
      <c r="F152" s="1" t="s">
        <v>2349</v>
      </c>
      <c r="G152" s="1" t="s">
        <v>2960</v>
      </c>
      <c r="H152" s="1" t="s">
        <v>2350</v>
      </c>
      <c r="I152" s="1" t="s">
        <v>2960</v>
      </c>
      <c r="J152" s="1" t="s">
        <v>2924</v>
      </c>
      <c r="K152" s="1" t="s">
        <v>2924</v>
      </c>
      <c r="L152" s="1" t="s">
        <v>2924</v>
      </c>
      <c r="M152" s="1" t="s">
        <v>2924</v>
      </c>
      <c r="N152" s="1" t="s">
        <v>2924</v>
      </c>
    </row>
    <row r="153" spans="1:14" x14ac:dyDescent="0.25">
      <c r="A153" s="1" t="s">
        <v>3784</v>
      </c>
      <c r="B153" s="1" t="s">
        <v>2351</v>
      </c>
      <c r="C153" s="1" t="s">
        <v>2352</v>
      </c>
      <c r="D153" s="1" t="s">
        <v>2353</v>
      </c>
      <c r="E153" s="1" t="s">
        <v>2960</v>
      </c>
      <c r="F153" s="1" t="s">
        <v>1999</v>
      </c>
      <c r="G153" s="1" t="s">
        <v>2960</v>
      </c>
      <c r="H153" s="1" t="s">
        <v>2354</v>
      </c>
      <c r="I153" s="1" t="s">
        <v>2960</v>
      </c>
      <c r="J153" s="1" t="s">
        <v>2924</v>
      </c>
      <c r="K153" s="1" t="s">
        <v>2924</v>
      </c>
      <c r="L153" s="1" t="s">
        <v>2924</v>
      </c>
      <c r="M153" s="1" t="s">
        <v>2924</v>
      </c>
      <c r="N153" s="1" t="s">
        <v>2924</v>
      </c>
    </row>
    <row r="154" spans="1:14" x14ac:dyDescent="0.25">
      <c r="A154" s="1" t="s">
        <v>3790</v>
      </c>
      <c r="B154" s="1" t="s">
        <v>2355</v>
      </c>
      <c r="C154" s="1" t="s">
        <v>2356</v>
      </c>
      <c r="D154" s="1" t="s">
        <v>2357</v>
      </c>
      <c r="E154" s="1" t="s">
        <v>2960</v>
      </c>
      <c r="F154" s="1" t="s">
        <v>2358</v>
      </c>
      <c r="G154" s="1" t="s">
        <v>2960</v>
      </c>
      <c r="H154" s="1" t="s">
        <v>2359</v>
      </c>
      <c r="I154" s="1" t="s">
        <v>2960</v>
      </c>
      <c r="J154" s="1" t="s">
        <v>2924</v>
      </c>
      <c r="K154" s="1" t="s">
        <v>2924</v>
      </c>
      <c r="L154" s="1" t="s">
        <v>2924</v>
      </c>
      <c r="M154" s="1" t="s">
        <v>2924</v>
      </c>
      <c r="N154" s="1" t="s">
        <v>2924</v>
      </c>
    </row>
    <row r="155" spans="1:14" x14ac:dyDescent="0.25">
      <c r="A155" s="1" t="s">
        <v>3796</v>
      </c>
      <c r="B155" s="1" t="s">
        <v>2360</v>
      </c>
      <c r="C155" s="1" t="s">
        <v>2361</v>
      </c>
      <c r="D155" s="1" t="s">
        <v>2362</v>
      </c>
      <c r="E155" s="1" t="s">
        <v>2960</v>
      </c>
      <c r="F155" s="1" t="s">
        <v>1989</v>
      </c>
      <c r="G155" s="1" t="s">
        <v>2960</v>
      </c>
      <c r="H155" s="1" t="s">
        <v>2363</v>
      </c>
      <c r="I155" s="1" t="s">
        <v>2960</v>
      </c>
      <c r="J155" s="1" t="s">
        <v>2924</v>
      </c>
      <c r="K155" s="1" t="s">
        <v>2924</v>
      </c>
      <c r="L155" s="1" t="s">
        <v>2924</v>
      </c>
      <c r="M155" s="1" t="s">
        <v>2924</v>
      </c>
      <c r="N155" s="1" t="s">
        <v>2924</v>
      </c>
    </row>
    <row r="156" spans="1:14" x14ac:dyDescent="0.25">
      <c r="A156" s="1" t="s">
        <v>3801</v>
      </c>
      <c r="B156" s="1" t="s">
        <v>2364</v>
      </c>
      <c r="C156" s="1" t="s">
        <v>2365</v>
      </c>
      <c r="D156" s="1" t="s">
        <v>2366</v>
      </c>
      <c r="E156" s="1" t="s">
        <v>2960</v>
      </c>
      <c r="F156" s="1" t="s">
        <v>1989</v>
      </c>
      <c r="G156" s="1" t="s">
        <v>2960</v>
      </c>
      <c r="H156" s="1" t="s">
        <v>2367</v>
      </c>
      <c r="I156" s="1" t="s">
        <v>2960</v>
      </c>
      <c r="J156" s="1" t="s">
        <v>2924</v>
      </c>
      <c r="K156" s="1" t="s">
        <v>2924</v>
      </c>
      <c r="L156" s="1" t="s">
        <v>2924</v>
      </c>
      <c r="M156" s="1" t="s">
        <v>2924</v>
      </c>
      <c r="N156" s="1" t="s">
        <v>2924</v>
      </c>
    </row>
    <row r="157" spans="1:14" x14ac:dyDescent="0.25">
      <c r="A157" s="1" t="s">
        <v>3807</v>
      </c>
      <c r="B157" s="1" t="s">
        <v>2368</v>
      </c>
      <c r="C157" s="1" t="s">
        <v>2369</v>
      </c>
      <c r="D157" s="1" t="s">
        <v>2370</v>
      </c>
      <c r="E157" s="1" t="s">
        <v>2960</v>
      </c>
      <c r="F157" s="1" t="s">
        <v>1847</v>
      </c>
      <c r="G157" s="1" t="s">
        <v>2960</v>
      </c>
      <c r="H157" s="1" t="s">
        <v>2371</v>
      </c>
      <c r="I157" s="1" t="s">
        <v>2960</v>
      </c>
      <c r="J157" s="1" t="s">
        <v>2924</v>
      </c>
      <c r="K157" s="1" t="s">
        <v>2924</v>
      </c>
      <c r="L157" s="1" t="s">
        <v>2924</v>
      </c>
      <c r="M157" s="1" t="s">
        <v>2924</v>
      </c>
      <c r="N157" s="1" t="s">
        <v>2924</v>
      </c>
    </row>
    <row r="158" spans="1:14" x14ac:dyDescent="0.25">
      <c r="A158" s="1" t="s">
        <v>3813</v>
      </c>
      <c r="B158" s="1" t="s">
        <v>2372</v>
      </c>
      <c r="C158" s="1" t="s">
        <v>2373</v>
      </c>
      <c r="D158" s="1" t="s">
        <v>2374</v>
      </c>
      <c r="E158" s="1" t="s">
        <v>2960</v>
      </c>
      <c r="F158" s="1" t="s">
        <v>2158</v>
      </c>
      <c r="G158" s="1" t="s">
        <v>2960</v>
      </c>
      <c r="H158" s="1" t="s">
        <v>2375</v>
      </c>
      <c r="I158" s="1" t="s">
        <v>2960</v>
      </c>
      <c r="J158" s="1" t="s">
        <v>2924</v>
      </c>
      <c r="K158" s="1" t="s">
        <v>2924</v>
      </c>
      <c r="L158" s="1" t="s">
        <v>2924</v>
      </c>
      <c r="M158" s="1" t="s">
        <v>2924</v>
      </c>
      <c r="N158" s="1" t="s">
        <v>2924</v>
      </c>
    </row>
    <row r="159" spans="1:14" x14ac:dyDescent="0.25">
      <c r="A159" s="1" t="s">
        <v>3819</v>
      </c>
      <c r="B159" s="1" t="s">
        <v>2376</v>
      </c>
      <c r="C159" s="1" t="s">
        <v>2377</v>
      </c>
      <c r="D159" s="1" t="s">
        <v>2378</v>
      </c>
      <c r="E159" s="1" t="s">
        <v>2960</v>
      </c>
      <c r="F159" s="1" t="s">
        <v>2379</v>
      </c>
      <c r="G159" s="1" t="s">
        <v>2960</v>
      </c>
      <c r="H159" s="1" t="s">
        <v>2380</v>
      </c>
      <c r="I159" s="1" t="s">
        <v>2960</v>
      </c>
      <c r="J159" s="1" t="s">
        <v>2924</v>
      </c>
      <c r="K159" s="1" t="s">
        <v>2924</v>
      </c>
      <c r="L159" s="1" t="s">
        <v>2924</v>
      </c>
      <c r="M159" s="1" t="s">
        <v>2924</v>
      </c>
      <c r="N159" s="1" t="s">
        <v>2924</v>
      </c>
    </row>
    <row r="160" spans="1:14" x14ac:dyDescent="0.25">
      <c r="A160" s="1" t="s">
        <v>3825</v>
      </c>
      <c r="B160" s="1" t="s">
        <v>2381</v>
      </c>
      <c r="C160" s="1" t="s">
        <v>2382</v>
      </c>
      <c r="D160" s="1" t="s">
        <v>2383</v>
      </c>
      <c r="E160" s="1" t="s">
        <v>2960</v>
      </c>
      <c r="F160" s="1" t="s">
        <v>1975</v>
      </c>
      <c r="G160" s="1" t="s">
        <v>2960</v>
      </c>
      <c r="H160" s="1" t="s">
        <v>2384</v>
      </c>
      <c r="I160" s="1" t="s">
        <v>2960</v>
      </c>
      <c r="J160" s="1" t="s">
        <v>2924</v>
      </c>
      <c r="K160" s="1" t="s">
        <v>2924</v>
      </c>
      <c r="L160" s="1" t="s">
        <v>2924</v>
      </c>
      <c r="M160" s="1" t="s">
        <v>2924</v>
      </c>
      <c r="N160" s="1" t="s">
        <v>2924</v>
      </c>
    </row>
    <row r="161" spans="1:14" x14ac:dyDescent="0.25">
      <c r="A161" s="1" t="s">
        <v>3831</v>
      </c>
      <c r="B161" s="1" t="s">
        <v>2385</v>
      </c>
      <c r="C161" s="1" t="s">
        <v>2386</v>
      </c>
      <c r="D161" s="1" t="s">
        <v>2387</v>
      </c>
      <c r="E161" s="1" t="s">
        <v>2960</v>
      </c>
      <c r="F161" s="1" t="s">
        <v>1797</v>
      </c>
      <c r="G161" s="1" t="s">
        <v>2960</v>
      </c>
      <c r="H161" s="1" t="s">
        <v>2388</v>
      </c>
      <c r="I161" s="1" t="s">
        <v>2960</v>
      </c>
      <c r="J161" s="1" t="s">
        <v>2924</v>
      </c>
      <c r="K161" s="1" t="s">
        <v>2924</v>
      </c>
      <c r="L161" s="1" t="s">
        <v>2924</v>
      </c>
      <c r="M161" s="1" t="s">
        <v>2924</v>
      </c>
      <c r="N161" s="1" t="s">
        <v>2924</v>
      </c>
    </row>
    <row r="162" spans="1:14" x14ac:dyDescent="0.25">
      <c r="A162" s="1" t="s">
        <v>3837</v>
      </c>
      <c r="B162" s="1" t="s">
        <v>2389</v>
      </c>
      <c r="C162" s="1" t="s">
        <v>2390</v>
      </c>
      <c r="D162" s="1" t="s">
        <v>2391</v>
      </c>
      <c r="E162" s="1" t="s">
        <v>2960</v>
      </c>
      <c r="F162" s="1" t="s">
        <v>2392</v>
      </c>
      <c r="G162" s="1" t="s">
        <v>2960</v>
      </c>
      <c r="H162" s="1" t="s">
        <v>2393</v>
      </c>
      <c r="I162" s="1" t="s">
        <v>2960</v>
      </c>
      <c r="J162" s="1" t="s">
        <v>2924</v>
      </c>
      <c r="K162" s="1" t="s">
        <v>2924</v>
      </c>
      <c r="L162" s="1" t="s">
        <v>2924</v>
      </c>
      <c r="M162" s="1" t="s">
        <v>2924</v>
      </c>
      <c r="N162" s="1" t="s">
        <v>2924</v>
      </c>
    </row>
    <row r="163" spans="1:14" x14ac:dyDescent="0.25">
      <c r="A163" s="1" t="s">
        <v>3842</v>
      </c>
      <c r="B163" s="1" t="s">
        <v>2394</v>
      </c>
      <c r="C163" s="1" t="s">
        <v>2395</v>
      </c>
      <c r="D163" s="1" t="s">
        <v>2396</v>
      </c>
      <c r="E163" s="1" t="s">
        <v>2960</v>
      </c>
      <c r="F163" s="1" t="s">
        <v>1867</v>
      </c>
      <c r="G163" s="1" t="s">
        <v>2960</v>
      </c>
      <c r="H163" s="1" t="s">
        <v>2397</v>
      </c>
      <c r="I163" s="1" t="s">
        <v>2960</v>
      </c>
      <c r="J163" s="1" t="s">
        <v>2924</v>
      </c>
      <c r="K163" s="1" t="s">
        <v>2924</v>
      </c>
      <c r="L163" s="1" t="s">
        <v>2924</v>
      </c>
      <c r="M163" s="1" t="s">
        <v>2924</v>
      </c>
      <c r="N163" s="1" t="s">
        <v>2924</v>
      </c>
    </row>
    <row r="164" spans="1:14" x14ac:dyDescent="0.25">
      <c r="A164" s="1" t="s">
        <v>3848</v>
      </c>
      <c r="B164" s="1" t="s">
        <v>2398</v>
      </c>
      <c r="C164" s="1" t="s">
        <v>2399</v>
      </c>
      <c r="D164" s="1" t="s">
        <v>2400</v>
      </c>
      <c r="E164" s="1" t="s">
        <v>2960</v>
      </c>
      <c r="F164" s="1" t="s">
        <v>2401</v>
      </c>
      <c r="G164" s="1" t="s">
        <v>2960</v>
      </c>
      <c r="H164" s="1" t="s">
        <v>2402</v>
      </c>
      <c r="I164" s="1" t="s">
        <v>2960</v>
      </c>
      <c r="J164" s="1" t="s">
        <v>2924</v>
      </c>
      <c r="K164" s="1" t="s">
        <v>2924</v>
      </c>
      <c r="L164" s="1" t="s">
        <v>2924</v>
      </c>
      <c r="M164" s="1" t="s">
        <v>2924</v>
      </c>
      <c r="N164" s="1" t="s">
        <v>2924</v>
      </c>
    </row>
    <row r="165" spans="1:14" x14ac:dyDescent="0.25">
      <c r="A165" s="1" t="s">
        <v>3854</v>
      </c>
      <c r="B165" s="1" t="s">
        <v>2403</v>
      </c>
      <c r="C165" s="1" t="s">
        <v>2404</v>
      </c>
      <c r="D165" s="1" t="s">
        <v>2405</v>
      </c>
      <c r="E165" s="1" t="s">
        <v>2960</v>
      </c>
      <c r="F165" s="1" t="s">
        <v>1777</v>
      </c>
      <c r="G165" s="1" t="s">
        <v>2960</v>
      </c>
      <c r="H165" s="1" t="s">
        <v>2406</v>
      </c>
      <c r="I165" s="1" t="s">
        <v>2960</v>
      </c>
      <c r="J165" s="1" t="s">
        <v>2924</v>
      </c>
      <c r="K165" s="1" t="s">
        <v>2924</v>
      </c>
      <c r="L165" s="1" t="s">
        <v>2924</v>
      </c>
      <c r="M165" s="1" t="s">
        <v>2924</v>
      </c>
      <c r="N165" s="1" t="s">
        <v>2924</v>
      </c>
    </row>
    <row r="166" spans="1:14" x14ac:dyDescent="0.25">
      <c r="A166" s="1" t="s">
        <v>3859</v>
      </c>
      <c r="B166" s="1" t="s">
        <v>2407</v>
      </c>
      <c r="C166" s="1" t="s">
        <v>2408</v>
      </c>
      <c r="D166" s="1" t="s">
        <v>2409</v>
      </c>
      <c r="E166" s="1" t="s">
        <v>2960</v>
      </c>
      <c r="F166" s="1" t="s">
        <v>2294</v>
      </c>
      <c r="G166" s="1" t="s">
        <v>2960</v>
      </c>
      <c r="H166" s="1" t="s">
        <v>2410</v>
      </c>
      <c r="I166" s="1" t="s">
        <v>2960</v>
      </c>
      <c r="J166" s="1" t="s">
        <v>2924</v>
      </c>
      <c r="K166" s="1" t="s">
        <v>2924</v>
      </c>
      <c r="L166" s="1" t="s">
        <v>2924</v>
      </c>
      <c r="M166" s="1" t="s">
        <v>2924</v>
      </c>
      <c r="N166" s="1" t="s">
        <v>2924</v>
      </c>
    </row>
    <row r="167" spans="1:14" x14ac:dyDescent="0.25">
      <c r="A167" s="1" t="s">
        <v>3865</v>
      </c>
      <c r="B167" s="1" t="s">
        <v>2411</v>
      </c>
      <c r="C167" s="1" t="s">
        <v>2412</v>
      </c>
      <c r="D167" s="1" t="s">
        <v>2413</v>
      </c>
      <c r="E167" s="1" t="s">
        <v>2960</v>
      </c>
      <c r="F167" s="1" t="s">
        <v>2414</v>
      </c>
      <c r="G167" s="1" t="s">
        <v>2960</v>
      </c>
      <c r="H167" s="1" t="s">
        <v>2415</v>
      </c>
      <c r="I167" s="1" t="s">
        <v>2960</v>
      </c>
      <c r="J167" s="1" t="s">
        <v>2924</v>
      </c>
      <c r="K167" s="1" t="s">
        <v>2924</v>
      </c>
      <c r="L167" s="1" t="s">
        <v>2924</v>
      </c>
      <c r="M167" s="1" t="s">
        <v>2924</v>
      </c>
      <c r="N167" s="1" t="s">
        <v>2924</v>
      </c>
    </row>
    <row r="168" spans="1:14" x14ac:dyDescent="0.25">
      <c r="A168" s="1" t="s">
        <v>3871</v>
      </c>
      <c r="B168" s="1" t="s">
        <v>2416</v>
      </c>
      <c r="C168" s="1" t="s">
        <v>2417</v>
      </c>
      <c r="D168" s="1" t="s">
        <v>2418</v>
      </c>
      <c r="E168" s="1" t="s">
        <v>2960</v>
      </c>
      <c r="F168" s="1" t="s">
        <v>1937</v>
      </c>
      <c r="G168" s="1" t="s">
        <v>2960</v>
      </c>
      <c r="H168" s="1" t="s">
        <v>2419</v>
      </c>
      <c r="I168" s="1" t="s">
        <v>2960</v>
      </c>
      <c r="J168" s="1" t="s">
        <v>2924</v>
      </c>
      <c r="K168" s="1" t="s">
        <v>2924</v>
      </c>
      <c r="L168" s="1" t="s">
        <v>2924</v>
      </c>
      <c r="M168" s="1" t="s">
        <v>2924</v>
      </c>
      <c r="N168" s="1" t="s">
        <v>2924</v>
      </c>
    </row>
    <row r="169" spans="1:14" x14ac:dyDescent="0.25">
      <c r="A169" s="1" t="s">
        <v>3877</v>
      </c>
      <c r="B169" s="1" t="s">
        <v>2420</v>
      </c>
      <c r="C169" s="1" t="s">
        <v>2421</v>
      </c>
      <c r="D169" s="1" t="s">
        <v>2422</v>
      </c>
      <c r="E169" s="1" t="s">
        <v>2960</v>
      </c>
      <c r="F169" s="1" t="s">
        <v>2423</v>
      </c>
      <c r="G169" s="1" t="s">
        <v>2960</v>
      </c>
      <c r="H169" s="1" t="s">
        <v>2424</v>
      </c>
      <c r="I169" s="1" t="s">
        <v>2960</v>
      </c>
      <c r="J169" s="1" t="s">
        <v>2924</v>
      </c>
      <c r="K169" s="1" t="s">
        <v>2924</v>
      </c>
      <c r="L169" s="1" t="s">
        <v>2924</v>
      </c>
      <c r="M169" s="1" t="s">
        <v>2924</v>
      </c>
      <c r="N169" s="1" t="s">
        <v>2924</v>
      </c>
    </row>
    <row r="170" spans="1:14" x14ac:dyDescent="0.25">
      <c r="A170" s="1" t="s">
        <v>3883</v>
      </c>
      <c r="B170" s="1" t="s">
        <v>2425</v>
      </c>
      <c r="C170" s="1" t="s">
        <v>2426</v>
      </c>
      <c r="D170" s="1" t="s">
        <v>2427</v>
      </c>
      <c r="E170" s="1" t="s">
        <v>2960</v>
      </c>
      <c r="F170" s="1" t="s">
        <v>2428</v>
      </c>
      <c r="G170" s="1" t="s">
        <v>2960</v>
      </c>
      <c r="H170" s="1" t="s">
        <v>2429</v>
      </c>
      <c r="I170" s="1" t="s">
        <v>2960</v>
      </c>
      <c r="J170" s="1" t="s">
        <v>2924</v>
      </c>
      <c r="K170" s="1" t="s">
        <v>2924</v>
      </c>
      <c r="L170" s="1" t="s">
        <v>2924</v>
      </c>
      <c r="M170" s="1" t="s">
        <v>2924</v>
      </c>
      <c r="N170" s="1" t="s">
        <v>2924</v>
      </c>
    </row>
    <row r="171" spans="1:14" x14ac:dyDescent="0.25">
      <c r="A171" s="1" t="s">
        <v>3889</v>
      </c>
      <c r="B171" s="1" t="s">
        <v>2430</v>
      </c>
      <c r="C171" s="1" t="s">
        <v>2431</v>
      </c>
      <c r="D171" s="1" t="s">
        <v>2432</v>
      </c>
      <c r="E171" s="1" t="s">
        <v>2960</v>
      </c>
      <c r="F171" s="1" t="s">
        <v>2433</v>
      </c>
      <c r="G171" s="1" t="s">
        <v>2960</v>
      </c>
      <c r="H171" s="1" t="s">
        <v>2434</v>
      </c>
      <c r="I171" s="1" t="s">
        <v>2960</v>
      </c>
      <c r="J171" s="1" t="s">
        <v>2924</v>
      </c>
      <c r="K171" s="1" t="s">
        <v>2924</v>
      </c>
      <c r="L171" s="1" t="s">
        <v>2924</v>
      </c>
      <c r="M171" s="1" t="s">
        <v>2924</v>
      </c>
      <c r="N171" s="1" t="s">
        <v>2924</v>
      </c>
    </row>
    <row r="172" spans="1:14" x14ac:dyDescent="0.25">
      <c r="A172" s="1" t="s">
        <v>3895</v>
      </c>
      <c r="B172" s="1" t="s">
        <v>2435</v>
      </c>
      <c r="C172" s="1" t="s">
        <v>2436</v>
      </c>
      <c r="D172" s="1" t="s">
        <v>2437</v>
      </c>
      <c r="E172" s="1" t="s">
        <v>2960</v>
      </c>
      <c r="F172" s="1" t="s">
        <v>2438</v>
      </c>
      <c r="G172" s="1" t="s">
        <v>2960</v>
      </c>
      <c r="H172" s="1" t="s">
        <v>2439</v>
      </c>
      <c r="I172" s="1" t="s">
        <v>2960</v>
      </c>
      <c r="J172" s="1" t="s">
        <v>2924</v>
      </c>
      <c r="K172" s="1" t="s">
        <v>2924</v>
      </c>
      <c r="L172" s="1" t="s">
        <v>2924</v>
      </c>
      <c r="M172" s="1" t="s">
        <v>2924</v>
      </c>
      <c r="N172" s="1" t="s">
        <v>2924</v>
      </c>
    </row>
    <row r="173" spans="1:14" x14ac:dyDescent="0.25">
      <c r="A173" s="1" t="s">
        <v>3901</v>
      </c>
      <c r="B173" s="1" t="s">
        <v>2440</v>
      </c>
      <c r="C173" s="1" t="s">
        <v>2441</v>
      </c>
      <c r="D173" s="1" t="s">
        <v>2442</v>
      </c>
      <c r="E173" s="1" t="s">
        <v>2960</v>
      </c>
      <c r="F173" s="1" t="s">
        <v>2443</v>
      </c>
      <c r="G173" s="1" t="s">
        <v>2960</v>
      </c>
      <c r="H173" s="1" t="s">
        <v>2444</v>
      </c>
      <c r="I173" s="1" t="s">
        <v>2960</v>
      </c>
      <c r="J173" s="1" t="s">
        <v>2924</v>
      </c>
      <c r="K173" s="1" t="s">
        <v>2924</v>
      </c>
      <c r="L173" s="1" t="s">
        <v>2924</v>
      </c>
      <c r="M173" s="1" t="s">
        <v>2924</v>
      </c>
      <c r="N173" s="1" t="s">
        <v>2924</v>
      </c>
    </row>
    <row r="174" spans="1:14" x14ac:dyDescent="0.25">
      <c r="A174" s="1" t="s">
        <v>3907</v>
      </c>
      <c r="B174" s="1" t="s">
        <v>2445</v>
      </c>
      <c r="C174" s="1" t="s">
        <v>2446</v>
      </c>
      <c r="D174" s="1" t="s">
        <v>2447</v>
      </c>
      <c r="E174" s="1" t="s">
        <v>2960</v>
      </c>
      <c r="F174" s="1" t="s">
        <v>2448</v>
      </c>
      <c r="G174" s="1" t="s">
        <v>2960</v>
      </c>
      <c r="H174" s="1" t="s">
        <v>2449</v>
      </c>
      <c r="I174" s="1" t="s">
        <v>2960</v>
      </c>
      <c r="J174" s="1" t="s">
        <v>2924</v>
      </c>
      <c r="K174" s="1" t="s">
        <v>2924</v>
      </c>
      <c r="L174" s="1" t="s">
        <v>2924</v>
      </c>
      <c r="M174" s="1" t="s">
        <v>2924</v>
      </c>
      <c r="N174" s="1" t="s">
        <v>2924</v>
      </c>
    </row>
    <row r="175" spans="1:14" x14ac:dyDescent="0.25">
      <c r="A175" s="1" t="s">
        <v>3913</v>
      </c>
      <c r="B175" s="1" t="s">
        <v>2450</v>
      </c>
      <c r="C175" s="1" t="s">
        <v>2451</v>
      </c>
      <c r="D175" s="1" t="s">
        <v>2452</v>
      </c>
      <c r="E175" s="1" t="s">
        <v>2960</v>
      </c>
      <c r="F175" s="1" t="s">
        <v>2453</v>
      </c>
      <c r="G175" s="1" t="s">
        <v>2960</v>
      </c>
      <c r="H175" s="1" t="s">
        <v>2454</v>
      </c>
      <c r="I175" s="1" t="s">
        <v>2960</v>
      </c>
      <c r="J175" s="1" t="s">
        <v>2924</v>
      </c>
      <c r="K175" s="1" t="s">
        <v>2924</v>
      </c>
      <c r="L175" s="1" t="s">
        <v>2924</v>
      </c>
      <c r="M175" s="1" t="s">
        <v>2924</v>
      </c>
      <c r="N175" s="1" t="s">
        <v>2924</v>
      </c>
    </row>
    <row r="176" spans="1:14" x14ac:dyDescent="0.25">
      <c r="A176" s="1" t="s">
        <v>3919</v>
      </c>
      <c r="B176" s="1" t="s">
        <v>2455</v>
      </c>
      <c r="C176" s="1" t="s">
        <v>2456</v>
      </c>
      <c r="D176" s="1" t="s">
        <v>2457</v>
      </c>
      <c r="E176" s="1" t="s">
        <v>2960</v>
      </c>
      <c r="F176" s="1" t="s">
        <v>2414</v>
      </c>
      <c r="G176" s="1" t="s">
        <v>2960</v>
      </c>
      <c r="H176" s="1" t="s">
        <v>2458</v>
      </c>
      <c r="I176" s="1" t="s">
        <v>2960</v>
      </c>
      <c r="J176" s="1" t="s">
        <v>2924</v>
      </c>
      <c r="K176" s="1" t="s">
        <v>2924</v>
      </c>
      <c r="L176" s="1" t="s">
        <v>2924</v>
      </c>
      <c r="M176" s="1" t="s">
        <v>2924</v>
      </c>
      <c r="N176" s="1" t="s">
        <v>2924</v>
      </c>
    </row>
    <row r="177" spans="1:14" x14ac:dyDescent="0.25">
      <c r="A177" s="1" t="s">
        <v>3925</v>
      </c>
      <c r="B177" s="1" t="s">
        <v>2459</v>
      </c>
      <c r="C177" s="1" t="s">
        <v>2460</v>
      </c>
      <c r="D177" s="1" t="s">
        <v>2461</v>
      </c>
      <c r="E177" s="1" t="s">
        <v>2960</v>
      </c>
      <c r="F177" s="1" t="s">
        <v>2060</v>
      </c>
      <c r="G177" s="1" t="s">
        <v>2960</v>
      </c>
      <c r="H177" s="1" t="s">
        <v>2462</v>
      </c>
      <c r="I177" s="1" t="s">
        <v>2960</v>
      </c>
      <c r="J177" s="1" t="s">
        <v>2924</v>
      </c>
      <c r="K177" s="1" t="s">
        <v>2924</v>
      </c>
      <c r="L177" s="1" t="s">
        <v>2924</v>
      </c>
      <c r="M177" s="1" t="s">
        <v>2924</v>
      </c>
      <c r="N177" s="1" t="s">
        <v>2924</v>
      </c>
    </row>
    <row r="178" spans="1:14" x14ac:dyDescent="0.25">
      <c r="A178" s="1" t="s">
        <v>3930</v>
      </c>
      <c r="B178" s="1" t="s">
        <v>2463</v>
      </c>
      <c r="C178" s="1" t="s">
        <v>2464</v>
      </c>
      <c r="D178" s="1" t="s">
        <v>2465</v>
      </c>
      <c r="E178" s="1" t="s">
        <v>2960</v>
      </c>
      <c r="F178" s="1" t="s">
        <v>1777</v>
      </c>
      <c r="G178" s="1" t="s">
        <v>2960</v>
      </c>
      <c r="H178" s="1" t="s">
        <v>2466</v>
      </c>
      <c r="I178" s="1" t="s">
        <v>2960</v>
      </c>
      <c r="J178" s="1" t="s">
        <v>2924</v>
      </c>
      <c r="K178" s="1" t="s">
        <v>2924</v>
      </c>
      <c r="L178" s="1" t="s">
        <v>2924</v>
      </c>
      <c r="M178" s="1" t="s">
        <v>2924</v>
      </c>
      <c r="N178" s="1" t="s">
        <v>2924</v>
      </c>
    </row>
    <row r="179" spans="1:14" x14ac:dyDescent="0.25">
      <c r="A179" s="1" t="s">
        <v>3936</v>
      </c>
      <c r="B179" s="1" t="s">
        <v>2467</v>
      </c>
      <c r="C179" s="1" t="s">
        <v>2468</v>
      </c>
      <c r="D179" s="1" t="s">
        <v>2469</v>
      </c>
      <c r="E179" s="1" t="s">
        <v>2960</v>
      </c>
      <c r="F179" s="1" t="s">
        <v>2130</v>
      </c>
      <c r="G179" s="1" t="s">
        <v>2960</v>
      </c>
      <c r="H179" s="1" t="s">
        <v>2470</v>
      </c>
      <c r="I179" s="1" t="s">
        <v>2960</v>
      </c>
      <c r="J179" s="1" t="s">
        <v>2924</v>
      </c>
      <c r="K179" s="1" t="s">
        <v>2924</v>
      </c>
      <c r="L179" s="1" t="s">
        <v>2924</v>
      </c>
      <c r="M179" s="1" t="s">
        <v>2924</v>
      </c>
      <c r="N179" s="1" t="s">
        <v>2924</v>
      </c>
    </row>
    <row r="180" spans="1:14" x14ac:dyDescent="0.25">
      <c r="A180" s="1" t="s">
        <v>3941</v>
      </c>
      <c r="B180" s="1" t="s">
        <v>2471</v>
      </c>
      <c r="C180" s="1" t="s">
        <v>2472</v>
      </c>
      <c r="D180" s="1" t="s">
        <v>2473</v>
      </c>
      <c r="E180" s="1" t="s">
        <v>2960</v>
      </c>
      <c r="F180" s="1" t="s">
        <v>2474</v>
      </c>
      <c r="G180" s="1" t="s">
        <v>2960</v>
      </c>
      <c r="H180" s="1" t="s">
        <v>2475</v>
      </c>
      <c r="I180" s="1" t="s">
        <v>2960</v>
      </c>
      <c r="J180" s="1" t="s">
        <v>2924</v>
      </c>
      <c r="K180" s="1" t="s">
        <v>2924</v>
      </c>
      <c r="L180" s="1" t="s">
        <v>2924</v>
      </c>
      <c r="M180" s="1" t="s">
        <v>2924</v>
      </c>
      <c r="N180" s="1" t="s">
        <v>2924</v>
      </c>
    </row>
    <row r="181" spans="1:14" x14ac:dyDescent="0.25">
      <c r="A181" s="1" t="s">
        <v>3946</v>
      </c>
      <c r="B181" s="1" t="s">
        <v>2476</v>
      </c>
      <c r="C181" s="1" t="s">
        <v>2477</v>
      </c>
      <c r="D181" s="1" t="s">
        <v>2478</v>
      </c>
      <c r="E181" s="1" t="s">
        <v>2960</v>
      </c>
      <c r="F181" s="1" t="s">
        <v>2135</v>
      </c>
      <c r="G181" s="1" t="s">
        <v>2960</v>
      </c>
      <c r="H181" s="1" t="s">
        <v>2479</v>
      </c>
      <c r="I181" s="1" t="s">
        <v>2960</v>
      </c>
      <c r="J181" s="1" t="s">
        <v>2924</v>
      </c>
      <c r="K181" s="1" t="s">
        <v>2924</v>
      </c>
      <c r="L181" s="1" t="s">
        <v>2924</v>
      </c>
      <c r="M181" s="1" t="s">
        <v>2924</v>
      </c>
      <c r="N181" s="1" t="s">
        <v>2924</v>
      </c>
    </row>
    <row r="182" spans="1:14" x14ac:dyDescent="0.25">
      <c r="A182" s="1" t="s">
        <v>3951</v>
      </c>
      <c r="B182" s="1" t="s">
        <v>2480</v>
      </c>
      <c r="C182" s="1" t="s">
        <v>2481</v>
      </c>
      <c r="D182" s="1" t="s">
        <v>2482</v>
      </c>
      <c r="E182" s="1" t="s">
        <v>2960</v>
      </c>
      <c r="F182" s="1" t="s">
        <v>2209</v>
      </c>
      <c r="G182" s="1" t="s">
        <v>2960</v>
      </c>
      <c r="H182" s="1" t="s">
        <v>2483</v>
      </c>
      <c r="I182" s="1" t="s">
        <v>2960</v>
      </c>
      <c r="J182" s="1" t="s">
        <v>2924</v>
      </c>
      <c r="K182" s="1" t="s">
        <v>2924</v>
      </c>
      <c r="L182" s="1" t="s">
        <v>2924</v>
      </c>
      <c r="M182" s="1" t="s">
        <v>2924</v>
      </c>
      <c r="N182" s="1" t="s">
        <v>2924</v>
      </c>
    </row>
    <row r="183" spans="1:14" x14ac:dyDescent="0.25">
      <c r="A183" s="1" t="s">
        <v>3956</v>
      </c>
      <c r="B183" s="1" t="s">
        <v>2484</v>
      </c>
      <c r="C183" s="1" t="s">
        <v>2485</v>
      </c>
      <c r="D183" s="1" t="s">
        <v>2486</v>
      </c>
      <c r="E183" s="1" t="s">
        <v>2960</v>
      </c>
      <c r="F183" s="1" t="s">
        <v>2487</v>
      </c>
      <c r="G183" s="1" t="s">
        <v>2960</v>
      </c>
      <c r="H183" s="1" t="s">
        <v>2488</v>
      </c>
      <c r="I183" s="1" t="s">
        <v>2960</v>
      </c>
      <c r="J183" s="1" t="s">
        <v>2924</v>
      </c>
      <c r="K183" s="1" t="s">
        <v>2924</v>
      </c>
      <c r="L183" s="1" t="s">
        <v>2924</v>
      </c>
      <c r="M183" s="1" t="s">
        <v>2924</v>
      </c>
      <c r="N183" s="1" t="s">
        <v>2924</v>
      </c>
    </row>
    <row r="184" spans="1:14" x14ac:dyDescent="0.25">
      <c r="A184" s="1" t="s">
        <v>3962</v>
      </c>
      <c r="B184" s="1" t="s">
        <v>2489</v>
      </c>
      <c r="C184" s="1" t="s">
        <v>2490</v>
      </c>
      <c r="D184" s="1" t="s">
        <v>2491</v>
      </c>
      <c r="E184" s="1" t="s">
        <v>2960</v>
      </c>
      <c r="F184" s="1" t="s">
        <v>2492</v>
      </c>
      <c r="G184" s="1" t="s">
        <v>2960</v>
      </c>
      <c r="H184" s="1" t="s">
        <v>2493</v>
      </c>
      <c r="I184" s="1" t="s">
        <v>2960</v>
      </c>
      <c r="J184" s="1" t="s">
        <v>2924</v>
      </c>
      <c r="K184" s="1" t="s">
        <v>2924</v>
      </c>
      <c r="L184" s="1" t="s">
        <v>2924</v>
      </c>
      <c r="M184" s="1" t="s">
        <v>2924</v>
      </c>
      <c r="N184" s="1" t="s">
        <v>2924</v>
      </c>
    </row>
    <row r="185" spans="1:14" x14ac:dyDescent="0.25">
      <c r="A185" s="1" t="s">
        <v>3968</v>
      </c>
      <c r="B185" s="1" t="s">
        <v>2494</v>
      </c>
      <c r="C185" s="1" t="s">
        <v>2495</v>
      </c>
      <c r="D185" s="1" t="s">
        <v>2496</v>
      </c>
      <c r="E185" s="1" t="s">
        <v>2960</v>
      </c>
      <c r="F185" s="1" t="s">
        <v>1807</v>
      </c>
      <c r="G185" s="1" t="s">
        <v>2960</v>
      </c>
      <c r="H185" s="1" t="s">
        <v>2497</v>
      </c>
      <c r="I185" s="1" t="s">
        <v>2960</v>
      </c>
      <c r="J185" s="1" t="s">
        <v>2924</v>
      </c>
      <c r="K185" s="1" t="s">
        <v>2924</v>
      </c>
      <c r="L185" s="1" t="s">
        <v>2924</v>
      </c>
      <c r="M185" s="1" t="s">
        <v>2924</v>
      </c>
      <c r="N185" s="1" t="s">
        <v>2924</v>
      </c>
    </row>
    <row r="186" spans="1:14" x14ac:dyDescent="0.25">
      <c r="A186" s="1" t="s">
        <v>3974</v>
      </c>
      <c r="B186" s="1" t="s">
        <v>2498</v>
      </c>
      <c r="C186" s="1" t="s">
        <v>2499</v>
      </c>
      <c r="D186" s="1" t="s">
        <v>2500</v>
      </c>
      <c r="E186" s="1" t="s">
        <v>2960</v>
      </c>
      <c r="F186" s="1" t="s">
        <v>1832</v>
      </c>
      <c r="G186" s="1" t="s">
        <v>2960</v>
      </c>
      <c r="H186" s="1" t="s">
        <v>2501</v>
      </c>
      <c r="I186" s="1" t="s">
        <v>2960</v>
      </c>
      <c r="J186" s="1" t="s">
        <v>2924</v>
      </c>
      <c r="K186" s="1" t="s">
        <v>2924</v>
      </c>
      <c r="L186" s="1" t="s">
        <v>2924</v>
      </c>
      <c r="M186" s="1" t="s">
        <v>2924</v>
      </c>
      <c r="N186" s="1" t="s">
        <v>2924</v>
      </c>
    </row>
    <row r="187" spans="1:14" x14ac:dyDescent="0.25">
      <c r="A187" s="1" t="s">
        <v>3979</v>
      </c>
      <c r="B187" s="1" t="s">
        <v>2502</v>
      </c>
      <c r="C187" s="1" t="s">
        <v>2503</v>
      </c>
      <c r="D187" s="1" t="s">
        <v>2504</v>
      </c>
      <c r="E187" s="1" t="s">
        <v>2960</v>
      </c>
      <c r="F187" s="1" t="s">
        <v>2505</v>
      </c>
      <c r="G187" s="1" t="s">
        <v>2960</v>
      </c>
      <c r="H187" s="1" t="s">
        <v>2506</v>
      </c>
      <c r="I187" s="1" t="s">
        <v>2960</v>
      </c>
      <c r="J187" s="1" t="s">
        <v>2924</v>
      </c>
      <c r="K187" s="1" t="s">
        <v>2924</v>
      </c>
      <c r="L187" s="1" t="s">
        <v>2924</v>
      </c>
      <c r="M187" s="1" t="s">
        <v>2924</v>
      </c>
      <c r="N187" s="1" t="s">
        <v>2924</v>
      </c>
    </row>
    <row r="188" spans="1:14" x14ac:dyDescent="0.25">
      <c r="A188" s="1" t="s">
        <v>3985</v>
      </c>
      <c r="B188" s="1" t="s">
        <v>2507</v>
      </c>
      <c r="C188" s="1" t="s">
        <v>2508</v>
      </c>
      <c r="D188" s="1" t="s">
        <v>2509</v>
      </c>
      <c r="E188" s="1" t="s">
        <v>2960</v>
      </c>
      <c r="F188" s="1" t="s">
        <v>2004</v>
      </c>
      <c r="G188" s="1" t="s">
        <v>2960</v>
      </c>
      <c r="H188" s="1" t="s">
        <v>2510</v>
      </c>
      <c r="I188" s="1" t="s">
        <v>2960</v>
      </c>
      <c r="J188" s="1" t="s">
        <v>2924</v>
      </c>
      <c r="K188" s="1" t="s">
        <v>2924</v>
      </c>
      <c r="L188" s="1" t="s">
        <v>2924</v>
      </c>
      <c r="M188" s="1" t="s">
        <v>2924</v>
      </c>
      <c r="N188" s="1" t="s">
        <v>2924</v>
      </c>
    </row>
    <row r="189" spans="1:14" x14ac:dyDescent="0.25">
      <c r="A189" s="1" t="s">
        <v>3990</v>
      </c>
      <c r="B189" s="1" t="s">
        <v>2511</v>
      </c>
      <c r="C189" s="1" t="s">
        <v>2512</v>
      </c>
      <c r="D189" s="1" t="s">
        <v>2513</v>
      </c>
      <c r="E189" s="1" t="s">
        <v>2960</v>
      </c>
      <c r="F189" s="1" t="s">
        <v>2177</v>
      </c>
      <c r="G189" s="1" t="s">
        <v>2960</v>
      </c>
      <c r="H189" s="1" t="s">
        <v>2514</v>
      </c>
      <c r="I189" s="1" t="s">
        <v>2960</v>
      </c>
      <c r="J189" s="1" t="s">
        <v>2924</v>
      </c>
      <c r="K189" s="1" t="s">
        <v>2924</v>
      </c>
      <c r="L189" s="1" t="s">
        <v>2924</v>
      </c>
      <c r="M189" s="1" t="s">
        <v>2924</v>
      </c>
      <c r="N189" s="1" t="s">
        <v>2924</v>
      </c>
    </row>
    <row r="190" spans="1:14" x14ac:dyDescent="0.25">
      <c r="A190" s="1" t="s">
        <v>3995</v>
      </c>
      <c r="B190" s="1" t="s">
        <v>2515</v>
      </c>
      <c r="C190" s="1" t="s">
        <v>2516</v>
      </c>
      <c r="D190" s="1" t="s">
        <v>2517</v>
      </c>
      <c r="E190" s="1" t="s">
        <v>2960</v>
      </c>
      <c r="F190" s="1" t="s">
        <v>1822</v>
      </c>
      <c r="G190" s="1" t="s">
        <v>2960</v>
      </c>
      <c r="H190" s="1" t="s">
        <v>2518</v>
      </c>
      <c r="I190" s="1" t="s">
        <v>2960</v>
      </c>
      <c r="J190" s="1" t="s">
        <v>2924</v>
      </c>
      <c r="K190" s="1" t="s">
        <v>2924</v>
      </c>
      <c r="L190" s="1" t="s">
        <v>2924</v>
      </c>
      <c r="M190" s="1" t="s">
        <v>2924</v>
      </c>
      <c r="N190" s="1" t="s">
        <v>2924</v>
      </c>
    </row>
    <row r="191" spans="1:14" x14ac:dyDescent="0.25">
      <c r="A191" s="1" t="s">
        <v>4000</v>
      </c>
      <c r="B191" s="1" t="s">
        <v>2519</v>
      </c>
      <c r="C191" s="1" t="s">
        <v>2520</v>
      </c>
      <c r="D191" s="1" t="s">
        <v>2521</v>
      </c>
      <c r="E191" s="1" t="s">
        <v>2960</v>
      </c>
      <c r="F191" s="1" t="s">
        <v>1817</v>
      </c>
      <c r="G191" s="1" t="s">
        <v>2960</v>
      </c>
      <c r="H191" s="1" t="s">
        <v>2522</v>
      </c>
      <c r="I191" s="1" t="s">
        <v>2960</v>
      </c>
      <c r="J191" s="1" t="s">
        <v>2924</v>
      </c>
      <c r="K191" s="1" t="s">
        <v>2924</v>
      </c>
      <c r="L191" s="1" t="s">
        <v>2924</v>
      </c>
      <c r="M191" s="1" t="s">
        <v>2924</v>
      </c>
      <c r="N191" s="1" t="s">
        <v>2924</v>
      </c>
    </row>
    <row r="192" spans="1:14" x14ac:dyDescent="0.25">
      <c r="A192" s="1" t="s">
        <v>4006</v>
      </c>
      <c r="B192" s="1" t="s">
        <v>2523</v>
      </c>
      <c r="C192" s="1" t="s">
        <v>2524</v>
      </c>
      <c r="D192" s="1" t="s">
        <v>2525</v>
      </c>
      <c r="E192" s="1" t="s">
        <v>2960</v>
      </c>
      <c r="F192" s="1" t="s">
        <v>1827</v>
      </c>
      <c r="G192" s="1" t="s">
        <v>2960</v>
      </c>
      <c r="H192" s="1" t="s">
        <v>2526</v>
      </c>
      <c r="I192" s="1" t="s">
        <v>2960</v>
      </c>
      <c r="J192" s="1" t="s">
        <v>2924</v>
      </c>
      <c r="K192" s="1" t="s">
        <v>2924</v>
      </c>
      <c r="L192" s="1" t="s">
        <v>2924</v>
      </c>
      <c r="M192" s="1" t="s">
        <v>2924</v>
      </c>
      <c r="N192" s="1" t="s">
        <v>2924</v>
      </c>
    </row>
    <row r="193" spans="1:14" x14ac:dyDescent="0.25">
      <c r="A193" s="1" t="s">
        <v>4011</v>
      </c>
      <c r="B193" s="1" t="s">
        <v>2527</v>
      </c>
      <c r="C193" s="1" t="s">
        <v>2528</v>
      </c>
      <c r="D193" s="1" t="s">
        <v>2529</v>
      </c>
      <c r="E193" s="1" t="s">
        <v>2960</v>
      </c>
      <c r="F193" s="1" t="s">
        <v>2331</v>
      </c>
      <c r="G193" s="1" t="s">
        <v>2960</v>
      </c>
      <c r="H193" s="1" t="s">
        <v>2530</v>
      </c>
      <c r="I193" s="1" t="s">
        <v>2960</v>
      </c>
      <c r="J193" s="1" t="s">
        <v>2924</v>
      </c>
      <c r="K193" s="1" t="s">
        <v>2924</v>
      </c>
      <c r="L193" s="1" t="s">
        <v>2924</v>
      </c>
      <c r="M193" s="1" t="s">
        <v>2924</v>
      </c>
      <c r="N193" s="1" t="s">
        <v>2924</v>
      </c>
    </row>
    <row r="194" spans="1:14" x14ac:dyDescent="0.25">
      <c r="A194" s="1" t="s">
        <v>4016</v>
      </c>
      <c r="B194" s="1" t="s">
        <v>2531</v>
      </c>
      <c r="C194" s="1" t="s">
        <v>2532</v>
      </c>
      <c r="D194" s="1" t="s">
        <v>2533</v>
      </c>
      <c r="E194" s="1" t="s">
        <v>2960</v>
      </c>
      <c r="F194" s="1" t="s">
        <v>2021</v>
      </c>
      <c r="G194" s="1" t="s">
        <v>2960</v>
      </c>
      <c r="H194" s="1" t="s">
        <v>2534</v>
      </c>
      <c r="I194" s="1" t="s">
        <v>2960</v>
      </c>
      <c r="J194" s="1" t="s">
        <v>2924</v>
      </c>
      <c r="K194" s="1" t="s">
        <v>2924</v>
      </c>
      <c r="L194" s="1" t="s">
        <v>2924</v>
      </c>
      <c r="M194" s="1" t="s">
        <v>2924</v>
      </c>
      <c r="N194" s="1" t="s">
        <v>2924</v>
      </c>
    </row>
    <row r="195" spans="1:14" x14ac:dyDescent="0.25">
      <c r="A195" s="1" t="s">
        <v>4022</v>
      </c>
      <c r="B195" s="1" t="s">
        <v>2535</v>
      </c>
      <c r="C195" s="1" t="s">
        <v>2536</v>
      </c>
      <c r="D195" s="1" t="s">
        <v>2537</v>
      </c>
      <c r="E195" s="1" t="s">
        <v>2960</v>
      </c>
      <c r="F195" s="1" t="s">
        <v>1975</v>
      </c>
      <c r="G195" s="1" t="s">
        <v>2960</v>
      </c>
      <c r="H195" s="1" t="s">
        <v>2538</v>
      </c>
      <c r="I195" s="1" t="s">
        <v>2960</v>
      </c>
      <c r="J195" s="1" t="s">
        <v>2924</v>
      </c>
      <c r="K195" s="1" t="s">
        <v>2924</v>
      </c>
      <c r="L195" s="1" t="s">
        <v>2924</v>
      </c>
      <c r="M195" s="1" t="s">
        <v>2924</v>
      </c>
      <c r="N195" s="1" t="s">
        <v>2924</v>
      </c>
    </row>
    <row r="196" spans="1:14" x14ac:dyDescent="0.25">
      <c r="A196" s="1" t="s">
        <v>4028</v>
      </c>
      <c r="B196" s="1" t="s">
        <v>2539</v>
      </c>
      <c r="C196" s="1" t="s">
        <v>2540</v>
      </c>
      <c r="D196" s="1" t="s">
        <v>2541</v>
      </c>
      <c r="E196" s="1" t="s">
        <v>2960</v>
      </c>
      <c r="F196" s="1" t="s">
        <v>2542</v>
      </c>
      <c r="G196" s="1" t="s">
        <v>2960</v>
      </c>
      <c r="H196" s="1" t="s">
        <v>2543</v>
      </c>
      <c r="I196" s="1" t="s">
        <v>2960</v>
      </c>
      <c r="J196" s="1" t="s">
        <v>2924</v>
      </c>
      <c r="K196" s="1" t="s">
        <v>2924</v>
      </c>
      <c r="L196" s="1" t="s">
        <v>2924</v>
      </c>
      <c r="M196" s="1" t="s">
        <v>2924</v>
      </c>
      <c r="N196" s="1" t="s">
        <v>2924</v>
      </c>
    </row>
    <row r="197" spans="1:14" x14ac:dyDescent="0.25">
      <c r="A197" s="1" t="s">
        <v>4034</v>
      </c>
      <c r="B197" s="1" t="s">
        <v>2544</v>
      </c>
      <c r="C197" s="1" t="s">
        <v>2545</v>
      </c>
      <c r="D197" s="1" t="s">
        <v>2546</v>
      </c>
      <c r="E197" s="1" t="s">
        <v>2960</v>
      </c>
      <c r="F197" s="1" t="s">
        <v>2392</v>
      </c>
      <c r="G197" s="1" t="s">
        <v>2960</v>
      </c>
      <c r="H197" s="1" t="s">
        <v>2547</v>
      </c>
      <c r="I197" s="1" t="s">
        <v>2960</v>
      </c>
      <c r="J197" s="1" t="s">
        <v>2924</v>
      </c>
      <c r="K197" s="1" t="s">
        <v>2924</v>
      </c>
      <c r="L197" s="1" t="s">
        <v>2924</v>
      </c>
      <c r="M197" s="1" t="s">
        <v>2924</v>
      </c>
      <c r="N197" s="1" t="s">
        <v>2924</v>
      </c>
    </row>
    <row r="198" spans="1:14" x14ac:dyDescent="0.25">
      <c r="A198" s="1" t="s">
        <v>4040</v>
      </c>
      <c r="B198" s="1" t="s">
        <v>2548</v>
      </c>
      <c r="C198" s="1" t="s">
        <v>2549</v>
      </c>
      <c r="D198" s="1" t="s">
        <v>2550</v>
      </c>
      <c r="E198" s="1" t="s">
        <v>2960</v>
      </c>
      <c r="F198" s="1" t="s">
        <v>2551</v>
      </c>
      <c r="G198" s="1" t="s">
        <v>2960</v>
      </c>
      <c r="H198" s="1" t="s">
        <v>2552</v>
      </c>
      <c r="I198" s="1" t="s">
        <v>2960</v>
      </c>
      <c r="J198" s="1" t="s">
        <v>2924</v>
      </c>
      <c r="K198" s="1" t="s">
        <v>2924</v>
      </c>
      <c r="L198" s="1" t="s">
        <v>2924</v>
      </c>
      <c r="M198" s="1" t="s">
        <v>2924</v>
      </c>
      <c r="N198" s="1" t="s">
        <v>2924</v>
      </c>
    </row>
    <row r="199" spans="1:14" x14ac:dyDescent="0.25">
      <c r="A199" s="1" t="s">
        <v>4045</v>
      </c>
      <c r="B199" s="1" t="s">
        <v>2553</v>
      </c>
      <c r="C199" s="1" t="s">
        <v>2554</v>
      </c>
      <c r="D199" s="1" t="s">
        <v>2555</v>
      </c>
      <c r="E199" s="1" t="s">
        <v>2960</v>
      </c>
      <c r="F199" s="1" t="s">
        <v>2135</v>
      </c>
      <c r="G199" s="1" t="s">
        <v>2960</v>
      </c>
      <c r="H199" s="1" t="s">
        <v>2556</v>
      </c>
      <c r="I199" s="1" t="s">
        <v>2960</v>
      </c>
      <c r="J199" s="1" t="s">
        <v>2924</v>
      </c>
      <c r="K199" s="1" t="s">
        <v>2924</v>
      </c>
      <c r="L199" s="1" t="s">
        <v>2924</v>
      </c>
      <c r="M199" s="1" t="s">
        <v>2924</v>
      </c>
      <c r="N199" s="1" t="s">
        <v>2924</v>
      </c>
    </row>
    <row r="200" spans="1:14" x14ac:dyDescent="0.25">
      <c r="A200" s="1" t="s">
        <v>4050</v>
      </c>
      <c r="B200" s="1" t="s">
        <v>2557</v>
      </c>
      <c r="C200" s="1" t="s">
        <v>2558</v>
      </c>
      <c r="D200" s="1" t="s">
        <v>2559</v>
      </c>
      <c r="E200" s="1" t="s">
        <v>2960</v>
      </c>
      <c r="F200" s="1" t="s">
        <v>1962</v>
      </c>
      <c r="G200" s="1" t="s">
        <v>2960</v>
      </c>
      <c r="H200" s="1" t="s">
        <v>2560</v>
      </c>
      <c r="I200" s="1" t="s">
        <v>2960</v>
      </c>
      <c r="J200" s="1" t="s">
        <v>2924</v>
      </c>
      <c r="K200" s="1" t="s">
        <v>2924</v>
      </c>
      <c r="L200" s="1" t="s">
        <v>2924</v>
      </c>
      <c r="M200" s="1" t="s">
        <v>2924</v>
      </c>
      <c r="N200" s="1" t="s">
        <v>2924</v>
      </c>
    </row>
    <row r="201" spans="1:14" x14ac:dyDescent="0.25">
      <c r="A201" s="1" t="s">
        <v>4056</v>
      </c>
      <c r="B201" s="1" t="s">
        <v>2561</v>
      </c>
      <c r="C201" s="1" t="s">
        <v>2562</v>
      </c>
      <c r="D201" s="1" t="s">
        <v>2563</v>
      </c>
      <c r="E201" s="1" t="s">
        <v>2960</v>
      </c>
      <c r="F201" s="1" t="s">
        <v>1777</v>
      </c>
      <c r="G201" s="1" t="s">
        <v>2960</v>
      </c>
      <c r="H201" s="1" t="s">
        <v>2564</v>
      </c>
      <c r="I201" s="1" t="s">
        <v>2960</v>
      </c>
      <c r="J201" s="1" t="s">
        <v>2924</v>
      </c>
      <c r="K201" s="1" t="s">
        <v>2924</v>
      </c>
      <c r="L201" s="1" t="s">
        <v>2924</v>
      </c>
      <c r="M201" s="1" t="s">
        <v>2924</v>
      </c>
      <c r="N201" s="1" t="s">
        <v>2924</v>
      </c>
    </row>
    <row r="202" spans="1:14" x14ac:dyDescent="0.25">
      <c r="A202" s="1" t="s">
        <v>4061</v>
      </c>
      <c r="B202" s="1" t="s">
        <v>2565</v>
      </c>
      <c r="C202" s="1" t="s">
        <v>2566</v>
      </c>
      <c r="D202" s="1" t="s">
        <v>2567</v>
      </c>
      <c r="E202" s="1" t="s">
        <v>2960</v>
      </c>
      <c r="F202" s="1" t="s">
        <v>1772</v>
      </c>
      <c r="G202" s="1" t="s">
        <v>2960</v>
      </c>
      <c r="H202" s="1" t="s">
        <v>2568</v>
      </c>
      <c r="I202" s="1" t="s">
        <v>2960</v>
      </c>
      <c r="J202" s="1" t="s">
        <v>2924</v>
      </c>
      <c r="K202" s="1" t="s">
        <v>2924</v>
      </c>
      <c r="L202" s="1" t="s">
        <v>2924</v>
      </c>
      <c r="M202" s="1" t="s">
        <v>2924</v>
      </c>
      <c r="N202" s="1" t="s">
        <v>2924</v>
      </c>
    </row>
    <row r="203" spans="1:14" x14ac:dyDescent="0.25">
      <c r="A203" s="1" t="s">
        <v>4067</v>
      </c>
      <c r="B203" s="1" t="s">
        <v>2569</v>
      </c>
      <c r="C203" s="1" t="s">
        <v>2570</v>
      </c>
      <c r="D203" s="1" t="s">
        <v>2571</v>
      </c>
      <c r="E203" s="1" t="s">
        <v>2960</v>
      </c>
      <c r="F203" s="1" t="s">
        <v>2572</v>
      </c>
      <c r="G203" s="1" t="s">
        <v>2960</v>
      </c>
      <c r="H203" s="1" t="s">
        <v>2573</v>
      </c>
      <c r="I203" s="1" t="s">
        <v>2960</v>
      </c>
      <c r="J203" s="1" t="s">
        <v>2924</v>
      </c>
      <c r="K203" s="1" t="s">
        <v>2924</v>
      </c>
      <c r="L203" s="1" t="s">
        <v>2924</v>
      </c>
      <c r="M203" s="1" t="s">
        <v>2924</v>
      </c>
      <c r="N203" s="1" t="s">
        <v>2924</v>
      </c>
    </row>
    <row r="204" spans="1:14" x14ac:dyDescent="0.25">
      <c r="A204" s="1" t="s">
        <v>4073</v>
      </c>
      <c r="B204" s="1" t="s">
        <v>2574</v>
      </c>
      <c r="C204" s="1" t="s">
        <v>2575</v>
      </c>
      <c r="D204" s="1" t="s">
        <v>2576</v>
      </c>
      <c r="E204" s="1" t="s">
        <v>2960</v>
      </c>
      <c r="F204" s="1" t="s">
        <v>2577</v>
      </c>
      <c r="G204" s="1" t="s">
        <v>2960</v>
      </c>
      <c r="H204" s="1" t="s">
        <v>2578</v>
      </c>
      <c r="I204" s="1" t="s">
        <v>2960</v>
      </c>
      <c r="J204" s="1" t="s">
        <v>2924</v>
      </c>
      <c r="K204" s="1" t="s">
        <v>2924</v>
      </c>
      <c r="L204" s="1" t="s">
        <v>2924</v>
      </c>
      <c r="M204" s="1" t="s">
        <v>2924</v>
      </c>
      <c r="N204" s="1" t="s">
        <v>2924</v>
      </c>
    </row>
    <row r="205" spans="1:14" x14ac:dyDescent="0.25">
      <c r="A205" s="1" t="s">
        <v>4079</v>
      </c>
      <c r="B205" s="1" t="s">
        <v>2579</v>
      </c>
      <c r="C205" s="1" t="s">
        <v>2580</v>
      </c>
      <c r="D205" s="1" t="s">
        <v>2581</v>
      </c>
      <c r="E205" s="1" t="s">
        <v>2960</v>
      </c>
      <c r="F205" s="1" t="s">
        <v>2582</v>
      </c>
      <c r="G205" s="1" t="s">
        <v>2960</v>
      </c>
      <c r="H205" s="1" t="s">
        <v>2583</v>
      </c>
      <c r="I205" s="1" t="s">
        <v>2960</v>
      </c>
      <c r="J205" s="1" t="s">
        <v>2924</v>
      </c>
      <c r="K205" s="1" t="s">
        <v>2924</v>
      </c>
      <c r="L205" s="1" t="s">
        <v>2924</v>
      </c>
      <c r="M205" s="1" t="s">
        <v>2924</v>
      </c>
      <c r="N205" s="1" t="s">
        <v>2924</v>
      </c>
    </row>
    <row r="206" spans="1:14" x14ac:dyDescent="0.25">
      <c r="A206" s="1" t="s">
        <v>4085</v>
      </c>
      <c r="B206" s="1" t="s">
        <v>2584</v>
      </c>
      <c r="C206" s="1" t="s">
        <v>2585</v>
      </c>
      <c r="D206" s="1" t="s">
        <v>2586</v>
      </c>
      <c r="E206" s="1" t="s">
        <v>2960</v>
      </c>
      <c r="F206" s="1" t="s">
        <v>2587</v>
      </c>
      <c r="G206" s="1" t="s">
        <v>2960</v>
      </c>
      <c r="H206" s="1" t="s">
        <v>2588</v>
      </c>
      <c r="I206" s="1" t="s">
        <v>2960</v>
      </c>
      <c r="J206" s="1" t="s">
        <v>2924</v>
      </c>
      <c r="K206" s="1" t="s">
        <v>2924</v>
      </c>
      <c r="L206" s="1" t="s">
        <v>2924</v>
      </c>
      <c r="M206" s="1" t="s">
        <v>2924</v>
      </c>
      <c r="N206" s="1" t="s">
        <v>2924</v>
      </c>
    </row>
    <row r="207" spans="1:14" x14ac:dyDescent="0.25">
      <c r="A207" s="1" t="s">
        <v>4091</v>
      </c>
      <c r="B207" s="1" t="s">
        <v>2589</v>
      </c>
      <c r="C207" s="1" t="s">
        <v>2590</v>
      </c>
      <c r="D207" s="1" t="s">
        <v>2591</v>
      </c>
      <c r="E207" s="1" t="s">
        <v>2960</v>
      </c>
      <c r="F207" s="1" t="s">
        <v>2592</v>
      </c>
      <c r="G207" s="1" t="s">
        <v>2960</v>
      </c>
      <c r="H207" s="1" t="s">
        <v>2593</v>
      </c>
      <c r="I207" s="1" t="s">
        <v>2960</v>
      </c>
      <c r="J207" s="1" t="s">
        <v>2924</v>
      </c>
      <c r="K207" s="1" t="s">
        <v>2924</v>
      </c>
      <c r="L207" s="1" t="s">
        <v>2924</v>
      </c>
      <c r="M207" s="1" t="s">
        <v>2924</v>
      </c>
      <c r="N207" s="1" t="s">
        <v>2924</v>
      </c>
    </row>
    <row r="208" spans="1:14" x14ac:dyDescent="0.25">
      <c r="A208" s="1" t="s">
        <v>4097</v>
      </c>
      <c r="B208" s="1" t="s">
        <v>2594</v>
      </c>
      <c r="C208" s="1" t="s">
        <v>2595</v>
      </c>
      <c r="D208" s="1" t="s">
        <v>2596</v>
      </c>
      <c r="E208" s="1" t="s">
        <v>2960</v>
      </c>
      <c r="F208" s="1" t="s">
        <v>2597</v>
      </c>
      <c r="G208" s="1" t="s">
        <v>2960</v>
      </c>
      <c r="H208" s="1" t="s">
        <v>2598</v>
      </c>
      <c r="I208" s="1" t="s">
        <v>2960</v>
      </c>
      <c r="J208" s="1" t="s">
        <v>2924</v>
      </c>
      <c r="K208" s="1" t="s">
        <v>2924</v>
      </c>
      <c r="L208" s="1" t="s">
        <v>2924</v>
      </c>
      <c r="M208" s="1" t="s">
        <v>2924</v>
      </c>
      <c r="N208" s="1" t="s">
        <v>2924</v>
      </c>
    </row>
    <row r="209" spans="1:14" x14ac:dyDescent="0.25">
      <c r="A209" s="1" t="s">
        <v>4103</v>
      </c>
      <c r="B209" s="1" t="s">
        <v>2599</v>
      </c>
      <c r="C209" s="1" t="s">
        <v>2600</v>
      </c>
      <c r="D209" s="1" t="s">
        <v>2601</v>
      </c>
      <c r="E209" s="1" t="s">
        <v>2960</v>
      </c>
      <c r="F209" s="1" t="s">
        <v>2602</v>
      </c>
      <c r="G209" s="1" t="s">
        <v>2960</v>
      </c>
      <c r="H209" s="1" t="s">
        <v>2603</v>
      </c>
      <c r="I209" s="1" t="s">
        <v>2960</v>
      </c>
      <c r="J209" s="1" t="s">
        <v>2924</v>
      </c>
      <c r="K209" s="1" t="s">
        <v>2924</v>
      </c>
      <c r="L209" s="1" t="s">
        <v>2924</v>
      </c>
      <c r="M209" s="1" t="s">
        <v>2924</v>
      </c>
      <c r="N209" s="1" t="s">
        <v>2924</v>
      </c>
    </row>
    <row r="210" spans="1:14" x14ac:dyDescent="0.25">
      <c r="A210" s="1" t="s">
        <v>4109</v>
      </c>
      <c r="B210" s="1" t="s">
        <v>2604</v>
      </c>
      <c r="C210" s="1" t="s">
        <v>2605</v>
      </c>
      <c r="D210" s="1" t="s">
        <v>2606</v>
      </c>
      <c r="E210" s="1" t="s">
        <v>2960</v>
      </c>
      <c r="F210" s="1" t="s">
        <v>2607</v>
      </c>
      <c r="G210" s="1" t="s">
        <v>2960</v>
      </c>
      <c r="H210" s="1" t="s">
        <v>2608</v>
      </c>
      <c r="I210" s="1" t="s">
        <v>2960</v>
      </c>
      <c r="J210" s="1" t="s">
        <v>2924</v>
      </c>
      <c r="K210" s="1" t="s">
        <v>2924</v>
      </c>
      <c r="L210" s="1" t="s">
        <v>2924</v>
      </c>
      <c r="M210" s="1" t="s">
        <v>2924</v>
      </c>
      <c r="N210" s="1" t="s">
        <v>2924</v>
      </c>
    </row>
    <row r="211" spans="1:14" x14ac:dyDescent="0.25">
      <c r="A211" s="1" t="s">
        <v>4115</v>
      </c>
      <c r="B211" s="1" t="s">
        <v>2609</v>
      </c>
      <c r="C211" s="1" t="s">
        <v>2610</v>
      </c>
      <c r="D211" s="1" t="s">
        <v>2611</v>
      </c>
      <c r="E211" s="1" t="s">
        <v>2960</v>
      </c>
      <c r="F211" s="1" t="s">
        <v>2612</v>
      </c>
      <c r="G211" s="1" t="s">
        <v>2960</v>
      </c>
      <c r="H211" s="1" t="s">
        <v>2613</v>
      </c>
      <c r="I211" s="1" t="s">
        <v>2960</v>
      </c>
      <c r="J211" s="1" t="s">
        <v>2924</v>
      </c>
      <c r="K211" s="1" t="s">
        <v>2924</v>
      </c>
      <c r="L211" s="1" t="s">
        <v>2924</v>
      </c>
      <c r="M211" s="1" t="s">
        <v>2924</v>
      </c>
      <c r="N211" s="1" t="s">
        <v>2924</v>
      </c>
    </row>
    <row r="212" spans="1:14" x14ac:dyDescent="0.25">
      <c r="A212" s="1" t="s">
        <v>4121</v>
      </c>
      <c r="B212" s="1" t="s">
        <v>2614</v>
      </c>
      <c r="C212" s="1" t="s">
        <v>2615</v>
      </c>
      <c r="D212" s="1" t="s">
        <v>2616</v>
      </c>
      <c r="E212" s="1" t="s">
        <v>2960</v>
      </c>
      <c r="F212" s="1" t="s">
        <v>2617</v>
      </c>
      <c r="G212" s="1" t="s">
        <v>2960</v>
      </c>
      <c r="H212" s="1" t="s">
        <v>2618</v>
      </c>
      <c r="I212" s="1" t="s">
        <v>2960</v>
      </c>
      <c r="J212" s="1" t="s">
        <v>2924</v>
      </c>
      <c r="K212" s="1" t="s">
        <v>2924</v>
      </c>
      <c r="L212" s="1" t="s">
        <v>2924</v>
      </c>
      <c r="M212" s="1" t="s">
        <v>2924</v>
      </c>
      <c r="N212" s="1" t="s">
        <v>2924</v>
      </c>
    </row>
    <row r="213" spans="1:14" x14ac:dyDescent="0.25">
      <c r="A213" s="1" t="s">
        <v>4127</v>
      </c>
      <c r="B213" s="1" t="s">
        <v>2619</v>
      </c>
      <c r="C213" s="1" t="s">
        <v>2620</v>
      </c>
      <c r="D213" s="1" t="s">
        <v>2621</v>
      </c>
      <c r="E213" s="1" t="s">
        <v>2960</v>
      </c>
      <c r="F213" s="1" t="s">
        <v>2060</v>
      </c>
      <c r="G213" s="1" t="s">
        <v>2960</v>
      </c>
      <c r="H213" s="1" t="s">
        <v>2622</v>
      </c>
      <c r="I213" s="1" t="s">
        <v>2960</v>
      </c>
      <c r="J213" s="1" t="s">
        <v>2924</v>
      </c>
      <c r="K213" s="1" t="s">
        <v>2924</v>
      </c>
      <c r="L213" s="1" t="s">
        <v>2924</v>
      </c>
      <c r="M213" s="1" t="s">
        <v>2924</v>
      </c>
      <c r="N213" s="1" t="s">
        <v>2924</v>
      </c>
    </row>
    <row r="214" spans="1:14" x14ac:dyDescent="0.25">
      <c r="A214" s="1" t="s">
        <v>4133</v>
      </c>
      <c r="B214" s="1" t="s">
        <v>2623</v>
      </c>
      <c r="C214" s="1" t="s">
        <v>2624</v>
      </c>
      <c r="D214" s="1" t="s">
        <v>2625</v>
      </c>
      <c r="E214" s="1" t="s">
        <v>2960</v>
      </c>
      <c r="F214" s="1" t="s">
        <v>2299</v>
      </c>
      <c r="G214" s="1" t="s">
        <v>2960</v>
      </c>
      <c r="H214" s="1" t="s">
        <v>2626</v>
      </c>
      <c r="I214" s="1" t="s">
        <v>2960</v>
      </c>
      <c r="J214" s="1" t="s">
        <v>2924</v>
      </c>
      <c r="K214" s="1" t="s">
        <v>2924</v>
      </c>
      <c r="L214" s="1" t="s">
        <v>2924</v>
      </c>
      <c r="M214" s="1" t="s">
        <v>2924</v>
      </c>
      <c r="N214" s="1" t="s">
        <v>2924</v>
      </c>
    </row>
    <row r="215" spans="1:14" x14ac:dyDescent="0.25">
      <c r="A215" s="1" t="s">
        <v>4139</v>
      </c>
      <c r="B215" s="1" t="s">
        <v>2627</v>
      </c>
      <c r="C215" s="1" t="s">
        <v>2628</v>
      </c>
      <c r="D215" s="1" t="s">
        <v>2629</v>
      </c>
      <c r="E215" s="1" t="s">
        <v>2960</v>
      </c>
      <c r="F215" s="1" t="s">
        <v>1962</v>
      </c>
      <c r="G215" s="1" t="s">
        <v>2960</v>
      </c>
      <c r="H215" s="1" t="s">
        <v>2630</v>
      </c>
      <c r="I215" s="1" t="s">
        <v>2960</v>
      </c>
      <c r="J215" s="1" t="s">
        <v>2924</v>
      </c>
      <c r="K215" s="1" t="s">
        <v>2924</v>
      </c>
      <c r="L215" s="1" t="s">
        <v>2924</v>
      </c>
      <c r="M215" s="1" t="s">
        <v>2924</v>
      </c>
      <c r="N215" s="1" t="s">
        <v>2924</v>
      </c>
    </row>
    <row r="216" spans="1:14" x14ac:dyDescent="0.25">
      <c r="A216" s="1" t="s">
        <v>4145</v>
      </c>
      <c r="B216" s="1" t="s">
        <v>2631</v>
      </c>
      <c r="C216" s="1" t="s">
        <v>2632</v>
      </c>
      <c r="D216" s="1" t="s">
        <v>2633</v>
      </c>
      <c r="E216" s="1" t="s">
        <v>2960</v>
      </c>
      <c r="F216" s="1" t="s">
        <v>2634</v>
      </c>
      <c r="G216" s="1" t="s">
        <v>2960</v>
      </c>
      <c r="H216" s="1" t="s">
        <v>2635</v>
      </c>
      <c r="I216" s="1" t="s">
        <v>2960</v>
      </c>
      <c r="J216" s="1" t="s">
        <v>2924</v>
      </c>
      <c r="K216" s="1" t="s">
        <v>2924</v>
      </c>
      <c r="L216" s="1" t="s">
        <v>2924</v>
      </c>
      <c r="M216" s="1" t="s">
        <v>2924</v>
      </c>
      <c r="N216" s="1" t="s">
        <v>2924</v>
      </c>
    </row>
    <row r="217" spans="1:14" x14ac:dyDescent="0.25">
      <c r="A217" s="1" t="s">
        <v>4150</v>
      </c>
      <c r="B217" s="1" t="s">
        <v>2636</v>
      </c>
      <c r="C217" s="1" t="s">
        <v>2637</v>
      </c>
      <c r="D217" s="1" t="s">
        <v>2638</v>
      </c>
      <c r="E217" s="1" t="s">
        <v>2960</v>
      </c>
      <c r="F217" s="1" t="s">
        <v>1867</v>
      </c>
      <c r="G217" s="1" t="s">
        <v>2960</v>
      </c>
      <c r="H217" s="1" t="s">
        <v>2639</v>
      </c>
      <c r="I217" s="1" t="s">
        <v>2960</v>
      </c>
      <c r="J217" s="1" t="s">
        <v>2924</v>
      </c>
      <c r="K217" s="1" t="s">
        <v>2924</v>
      </c>
      <c r="L217" s="1" t="s">
        <v>2924</v>
      </c>
      <c r="M217" s="1" t="s">
        <v>2924</v>
      </c>
      <c r="N217" s="1" t="s">
        <v>2924</v>
      </c>
    </row>
    <row r="218" spans="1:14" x14ac:dyDescent="0.25">
      <c r="A218" s="1" t="s">
        <v>4156</v>
      </c>
      <c r="B218" s="1" t="s">
        <v>2640</v>
      </c>
      <c r="C218" s="1" t="s">
        <v>2641</v>
      </c>
      <c r="D218" s="1" t="s">
        <v>2642</v>
      </c>
      <c r="E218" s="1" t="s">
        <v>2960</v>
      </c>
      <c r="F218" s="1" t="s">
        <v>2643</v>
      </c>
      <c r="G218" s="1" t="s">
        <v>2960</v>
      </c>
      <c r="H218" s="1" t="s">
        <v>2644</v>
      </c>
      <c r="I218" s="1" t="s">
        <v>2960</v>
      </c>
      <c r="J218" s="1" t="s">
        <v>2924</v>
      </c>
      <c r="K218" s="1" t="s">
        <v>2924</v>
      </c>
      <c r="L218" s="1" t="s">
        <v>2924</v>
      </c>
      <c r="M218" s="1" t="s">
        <v>2924</v>
      </c>
      <c r="N218" s="1" t="s">
        <v>2924</v>
      </c>
    </row>
    <row r="219" spans="1:14" x14ac:dyDescent="0.25">
      <c r="A219" s="1" t="s">
        <v>4162</v>
      </c>
      <c r="B219" s="1" t="s">
        <v>2645</v>
      </c>
      <c r="C219" s="1" t="s">
        <v>2646</v>
      </c>
      <c r="D219" s="1" t="s">
        <v>2647</v>
      </c>
      <c r="E219" s="1" t="s">
        <v>2960</v>
      </c>
      <c r="F219" s="1" t="s">
        <v>2379</v>
      </c>
      <c r="G219" s="1" t="s">
        <v>2960</v>
      </c>
      <c r="H219" s="1" t="s">
        <v>2648</v>
      </c>
      <c r="I219" s="1" t="s">
        <v>2960</v>
      </c>
      <c r="J219" s="1" t="s">
        <v>2924</v>
      </c>
      <c r="K219" s="1" t="s">
        <v>2924</v>
      </c>
      <c r="L219" s="1" t="s">
        <v>2924</v>
      </c>
      <c r="M219" s="1" t="s">
        <v>2924</v>
      </c>
      <c r="N219" s="1" t="s">
        <v>2924</v>
      </c>
    </row>
    <row r="220" spans="1:14" x14ac:dyDescent="0.25">
      <c r="A220" s="1" t="s">
        <v>4168</v>
      </c>
      <c r="B220" s="1" t="s">
        <v>2649</v>
      </c>
      <c r="C220" s="1" t="s">
        <v>2650</v>
      </c>
      <c r="D220" s="1" t="s">
        <v>2651</v>
      </c>
      <c r="E220" s="1" t="s">
        <v>2960</v>
      </c>
      <c r="F220" s="1" t="s">
        <v>2652</v>
      </c>
      <c r="G220" s="1" t="s">
        <v>2960</v>
      </c>
      <c r="H220" s="1" t="s">
        <v>2653</v>
      </c>
      <c r="I220" s="1" t="s">
        <v>2960</v>
      </c>
      <c r="J220" s="1" t="s">
        <v>2924</v>
      </c>
      <c r="K220" s="1" t="s">
        <v>2924</v>
      </c>
      <c r="L220" s="1" t="s">
        <v>2924</v>
      </c>
      <c r="M220" s="1" t="s">
        <v>2924</v>
      </c>
      <c r="N220" s="1" t="s">
        <v>2924</v>
      </c>
    </row>
    <row r="221" spans="1:14" x14ac:dyDescent="0.25">
      <c r="A221" s="1" t="s">
        <v>4174</v>
      </c>
      <c r="B221" s="1" t="s">
        <v>2654</v>
      </c>
      <c r="C221" s="1" t="s">
        <v>2655</v>
      </c>
      <c r="D221" s="1" t="s">
        <v>2656</v>
      </c>
      <c r="E221" s="1" t="s">
        <v>2960</v>
      </c>
      <c r="F221" s="1" t="s">
        <v>1847</v>
      </c>
      <c r="G221" s="1" t="s">
        <v>2960</v>
      </c>
      <c r="H221" s="1" t="s">
        <v>2657</v>
      </c>
      <c r="I221" s="1" t="s">
        <v>2960</v>
      </c>
      <c r="J221" s="1" t="s">
        <v>2924</v>
      </c>
      <c r="K221" s="1" t="s">
        <v>2924</v>
      </c>
      <c r="L221" s="1" t="s">
        <v>2924</v>
      </c>
      <c r="M221" s="1" t="s">
        <v>2924</v>
      </c>
      <c r="N221" s="1" t="s">
        <v>2924</v>
      </c>
    </row>
    <row r="222" spans="1:14" x14ac:dyDescent="0.25">
      <c r="A222" s="1" t="s">
        <v>4180</v>
      </c>
      <c r="B222" s="1" t="s">
        <v>2658</v>
      </c>
      <c r="C222" s="1" t="s">
        <v>2659</v>
      </c>
      <c r="D222" s="1" t="s">
        <v>2660</v>
      </c>
      <c r="E222" s="1" t="s">
        <v>2960</v>
      </c>
      <c r="F222" s="1" t="s">
        <v>1989</v>
      </c>
      <c r="G222" s="1" t="s">
        <v>2960</v>
      </c>
      <c r="H222" s="1" t="s">
        <v>2661</v>
      </c>
      <c r="I222" s="1" t="s">
        <v>2960</v>
      </c>
      <c r="J222" s="1" t="s">
        <v>2924</v>
      </c>
      <c r="K222" s="1" t="s">
        <v>2924</v>
      </c>
      <c r="L222" s="1" t="s">
        <v>2924</v>
      </c>
      <c r="M222" s="1" t="s">
        <v>2924</v>
      </c>
      <c r="N222" s="1" t="s">
        <v>2924</v>
      </c>
    </row>
    <row r="223" spans="1:14" x14ac:dyDescent="0.25">
      <c r="A223" s="1" t="s">
        <v>4186</v>
      </c>
      <c r="B223" s="1" t="s">
        <v>2662</v>
      </c>
      <c r="C223" s="1" t="s">
        <v>2663</v>
      </c>
      <c r="D223" s="1" t="s">
        <v>2664</v>
      </c>
      <c r="E223" s="1" t="s">
        <v>2960</v>
      </c>
      <c r="F223" s="1" t="s">
        <v>1817</v>
      </c>
      <c r="G223" s="1" t="s">
        <v>2960</v>
      </c>
      <c r="H223" s="1" t="s">
        <v>2665</v>
      </c>
      <c r="I223" s="1" t="s">
        <v>2960</v>
      </c>
      <c r="J223" s="1" t="s">
        <v>2924</v>
      </c>
      <c r="K223" s="1" t="s">
        <v>2924</v>
      </c>
      <c r="L223" s="1" t="s">
        <v>2924</v>
      </c>
      <c r="M223" s="1" t="s">
        <v>2924</v>
      </c>
      <c r="N223" s="1" t="s">
        <v>2924</v>
      </c>
    </row>
    <row r="224" spans="1:14" x14ac:dyDescent="0.25">
      <c r="A224" s="1" t="s">
        <v>4191</v>
      </c>
      <c r="B224" s="1" t="s">
        <v>2666</v>
      </c>
      <c r="C224" s="1" t="s">
        <v>2667</v>
      </c>
      <c r="D224" s="1" t="s">
        <v>2668</v>
      </c>
      <c r="E224" s="1" t="s">
        <v>2960</v>
      </c>
      <c r="F224" s="1" t="s">
        <v>2172</v>
      </c>
      <c r="G224" s="1" t="s">
        <v>2960</v>
      </c>
      <c r="H224" s="1" t="s">
        <v>2669</v>
      </c>
      <c r="I224" s="1" t="s">
        <v>2960</v>
      </c>
      <c r="J224" s="1" t="s">
        <v>2924</v>
      </c>
      <c r="K224" s="1" t="s">
        <v>2924</v>
      </c>
      <c r="L224" s="1" t="s">
        <v>2924</v>
      </c>
      <c r="M224" s="1" t="s">
        <v>2924</v>
      </c>
      <c r="N224" s="1" t="s">
        <v>2924</v>
      </c>
    </row>
    <row r="225" spans="1:14" x14ac:dyDescent="0.25">
      <c r="A225" s="1" t="s">
        <v>4196</v>
      </c>
      <c r="B225" s="1" t="s">
        <v>2670</v>
      </c>
      <c r="C225" s="1" t="s">
        <v>2671</v>
      </c>
      <c r="D225" s="1" t="s">
        <v>2672</v>
      </c>
      <c r="E225" s="1" t="s">
        <v>2960</v>
      </c>
      <c r="F225" s="1" t="s">
        <v>1822</v>
      </c>
      <c r="G225" s="1" t="s">
        <v>2960</v>
      </c>
      <c r="H225" s="1" t="s">
        <v>2673</v>
      </c>
      <c r="I225" s="1" t="s">
        <v>2960</v>
      </c>
      <c r="J225" s="1" t="s">
        <v>2924</v>
      </c>
      <c r="K225" s="1" t="s">
        <v>2924</v>
      </c>
      <c r="L225" s="1" t="s">
        <v>2924</v>
      </c>
      <c r="M225" s="1" t="s">
        <v>2924</v>
      </c>
      <c r="N225" s="1" t="s">
        <v>2924</v>
      </c>
    </row>
    <row r="226" spans="1:14" x14ac:dyDescent="0.25">
      <c r="A226" s="1" t="s">
        <v>4201</v>
      </c>
      <c r="B226" s="1" t="s">
        <v>2674</v>
      </c>
      <c r="C226" s="1" t="s">
        <v>2675</v>
      </c>
      <c r="D226" s="1" t="s">
        <v>2676</v>
      </c>
      <c r="E226" s="1" t="s">
        <v>2960</v>
      </c>
      <c r="F226" s="1" t="s">
        <v>2004</v>
      </c>
      <c r="G226" s="1" t="s">
        <v>2960</v>
      </c>
      <c r="H226" s="1" t="s">
        <v>2677</v>
      </c>
      <c r="I226" s="1" t="s">
        <v>2960</v>
      </c>
      <c r="J226" s="1" t="s">
        <v>2924</v>
      </c>
      <c r="K226" s="1" t="s">
        <v>2924</v>
      </c>
      <c r="L226" s="1" t="s">
        <v>2924</v>
      </c>
      <c r="M226" s="1" t="s">
        <v>2924</v>
      </c>
      <c r="N226" s="1" t="s">
        <v>2924</v>
      </c>
    </row>
    <row r="227" spans="1:14" x14ac:dyDescent="0.25">
      <c r="A227" s="1" t="s">
        <v>4207</v>
      </c>
      <c r="B227" s="1" t="s">
        <v>2678</v>
      </c>
      <c r="C227" s="1" t="s">
        <v>2679</v>
      </c>
      <c r="D227" s="1" t="s">
        <v>2680</v>
      </c>
      <c r="E227" s="1" t="s">
        <v>2960</v>
      </c>
      <c r="F227" s="1" t="s">
        <v>1817</v>
      </c>
      <c r="G227" s="1" t="s">
        <v>2960</v>
      </c>
      <c r="H227" s="1" t="s">
        <v>2681</v>
      </c>
      <c r="I227" s="1" t="s">
        <v>2960</v>
      </c>
      <c r="J227" s="1" t="s">
        <v>2924</v>
      </c>
      <c r="K227" s="1" t="s">
        <v>2924</v>
      </c>
      <c r="L227" s="1" t="s">
        <v>2924</v>
      </c>
      <c r="M227" s="1" t="s">
        <v>2924</v>
      </c>
      <c r="N227" s="1" t="s">
        <v>2924</v>
      </c>
    </row>
    <row r="228" spans="1:14" x14ac:dyDescent="0.25">
      <c r="A228" s="1" t="s">
        <v>4212</v>
      </c>
      <c r="B228" s="1" t="s">
        <v>2682</v>
      </c>
      <c r="C228" s="1" t="s">
        <v>2683</v>
      </c>
      <c r="D228" s="1" t="s">
        <v>2684</v>
      </c>
      <c r="E228" s="1" t="s">
        <v>2960</v>
      </c>
      <c r="F228" s="1" t="s">
        <v>2685</v>
      </c>
      <c r="G228" s="1" t="s">
        <v>2960</v>
      </c>
      <c r="H228" s="1" t="s">
        <v>2686</v>
      </c>
      <c r="I228" s="1" t="s">
        <v>2960</v>
      </c>
      <c r="J228" s="1" t="s">
        <v>2924</v>
      </c>
      <c r="K228" s="1" t="s">
        <v>2924</v>
      </c>
      <c r="L228" s="1" t="s">
        <v>2924</v>
      </c>
      <c r="M228" s="1" t="s">
        <v>2924</v>
      </c>
      <c r="N228" s="1" t="s">
        <v>2924</v>
      </c>
    </row>
    <row r="229" spans="1:14" x14ac:dyDescent="0.25">
      <c r="A229" s="1" t="s">
        <v>4218</v>
      </c>
      <c r="B229" s="1" t="s">
        <v>2687</v>
      </c>
      <c r="C229" s="1" t="s">
        <v>2688</v>
      </c>
      <c r="D229" s="1" t="s">
        <v>2689</v>
      </c>
      <c r="E229" s="1" t="s">
        <v>2960</v>
      </c>
      <c r="F229" s="1" t="s">
        <v>2021</v>
      </c>
      <c r="G229" s="1" t="s">
        <v>2960</v>
      </c>
      <c r="H229" s="1" t="s">
        <v>2690</v>
      </c>
      <c r="I229" s="1" t="s">
        <v>2960</v>
      </c>
      <c r="J229" s="1" t="s">
        <v>2924</v>
      </c>
      <c r="K229" s="1" t="s">
        <v>2924</v>
      </c>
      <c r="L229" s="1" t="s">
        <v>2924</v>
      </c>
      <c r="M229" s="1" t="s">
        <v>2924</v>
      </c>
      <c r="N229" s="1" t="s">
        <v>2924</v>
      </c>
    </row>
    <row r="230" spans="1:14" x14ac:dyDescent="0.25">
      <c r="A230" s="1" t="s">
        <v>4224</v>
      </c>
      <c r="B230" s="1" t="s">
        <v>2691</v>
      </c>
      <c r="C230" s="1" t="s">
        <v>2692</v>
      </c>
      <c r="D230" s="1" t="s">
        <v>2693</v>
      </c>
      <c r="E230" s="1" t="s">
        <v>2960</v>
      </c>
      <c r="F230" s="1" t="s">
        <v>2694</v>
      </c>
      <c r="G230" s="1" t="s">
        <v>2960</v>
      </c>
      <c r="H230" s="1" t="s">
        <v>2695</v>
      </c>
      <c r="I230" s="1" t="s">
        <v>2960</v>
      </c>
      <c r="J230" s="1" t="s">
        <v>2924</v>
      </c>
      <c r="K230" s="1" t="s">
        <v>2924</v>
      </c>
      <c r="L230" s="1" t="s">
        <v>2924</v>
      </c>
      <c r="M230" s="1" t="s">
        <v>2924</v>
      </c>
      <c r="N230" s="1" t="s">
        <v>2924</v>
      </c>
    </row>
    <row r="231" spans="1:14" x14ac:dyDescent="0.25">
      <c r="A231" s="1" t="s">
        <v>4229</v>
      </c>
      <c r="B231" s="1" t="s">
        <v>2696</v>
      </c>
      <c r="C231" s="1" t="s">
        <v>2697</v>
      </c>
      <c r="D231" s="1" t="s">
        <v>2698</v>
      </c>
      <c r="E231" s="1" t="s">
        <v>2960</v>
      </c>
      <c r="F231" s="1" t="s">
        <v>2542</v>
      </c>
      <c r="G231" s="1" t="s">
        <v>2960</v>
      </c>
      <c r="H231" s="1" t="s">
        <v>2699</v>
      </c>
      <c r="I231" s="1" t="s">
        <v>2960</v>
      </c>
      <c r="J231" s="1" t="s">
        <v>2924</v>
      </c>
      <c r="K231" s="1" t="s">
        <v>2924</v>
      </c>
      <c r="L231" s="1" t="s">
        <v>2924</v>
      </c>
      <c r="M231" s="1" t="s">
        <v>2924</v>
      </c>
      <c r="N231" s="1" t="s">
        <v>2924</v>
      </c>
    </row>
    <row r="232" spans="1:14" x14ac:dyDescent="0.25">
      <c r="A232" s="1" t="s">
        <v>4235</v>
      </c>
      <c r="B232" s="1" t="s">
        <v>2700</v>
      </c>
      <c r="C232" s="1" t="s">
        <v>2701</v>
      </c>
      <c r="D232" s="1" t="s">
        <v>2702</v>
      </c>
      <c r="E232" s="1" t="s">
        <v>2960</v>
      </c>
      <c r="F232" s="1" t="s">
        <v>2542</v>
      </c>
      <c r="G232" s="1" t="s">
        <v>2960</v>
      </c>
      <c r="H232" s="1" t="s">
        <v>2703</v>
      </c>
      <c r="I232" s="1" t="s">
        <v>2960</v>
      </c>
      <c r="J232" s="1" t="s">
        <v>2924</v>
      </c>
      <c r="K232" s="1" t="s">
        <v>2924</v>
      </c>
      <c r="L232" s="1" t="s">
        <v>2924</v>
      </c>
      <c r="M232" s="1" t="s">
        <v>2924</v>
      </c>
      <c r="N232" s="1" t="s">
        <v>2924</v>
      </c>
    </row>
    <row r="233" spans="1:14" x14ac:dyDescent="0.25">
      <c r="A233" s="1" t="s">
        <v>4240</v>
      </c>
      <c r="B233" s="1" t="s">
        <v>2704</v>
      </c>
      <c r="C233" s="1" t="s">
        <v>2705</v>
      </c>
      <c r="D233" s="1" t="s">
        <v>2706</v>
      </c>
      <c r="E233" s="1" t="s">
        <v>2960</v>
      </c>
      <c r="F233" s="1" t="s">
        <v>2209</v>
      </c>
      <c r="G233" s="1" t="s">
        <v>2960</v>
      </c>
      <c r="H233" s="1" t="s">
        <v>2707</v>
      </c>
      <c r="I233" s="1" t="s">
        <v>2960</v>
      </c>
      <c r="J233" s="1" t="s">
        <v>2924</v>
      </c>
      <c r="K233" s="1" t="s">
        <v>2924</v>
      </c>
      <c r="L233" s="1" t="s">
        <v>2924</v>
      </c>
      <c r="M233" s="1" t="s">
        <v>2924</v>
      </c>
      <c r="N233" s="1" t="s">
        <v>2924</v>
      </c>
    </row>
    <row r="234" spans="1:14" x14ac:dyDescent="0.25">
      <c r="A234" s="1" t="s">
        <v>4246</v>
      </c>
      <c r="B234" s="1" t="s">
        <v>2708</v>
      </c>
      <c r="C234" s="1" t="s">
        <v>2709</v>
      </c>
      <c r="D234" s="1" t="s">
        <v>2710</v>
      </c>
      <c r="E234" s="1" t="s">
        <v>2960</v>
      </c>
      <c r="F234" s="1" t="s">
        <v>2711</v>
      </c>
      <c r="G234" s="1" t="s">
        <v>2960</v>
      </c>
      <c r="H234" s="1" t="s">
        <v>2712</v>
      </c>
      <c r="I234" s="1" t="s">
        <v>2960</v>
      </c>
      <c r="J234" s="1" t="s">
        <v>2924</v>
      </c>
      <c r="K234" s="1" t="s">
        <v>2924</v>
      </c>
      <c r="L234" s="1" t="s">
        <v>2924</v>
      </c>
      <c r="M234" s="1" t="s">
        <v>2924</v>
      </c>
      <c r="N234" s="1" t="s">
        <v>2924</v>
      </c>
    </row>
    <row r="235" spans="1:14" x14ac:dyDescent="0.25">
      <c r="A235" s="1" t="s">
        <v>4252</v>
      </c>
      <c r="B235" s="1" t="s">
        <v>2713</v>
      </c>
      <c r="C235" s="1" t="s">
        <v>2714</v>
      </c>
      <c r="D235" s="1" t="s">
        <v>2715</v>
      </c>
      <c r="E235" s="1" t="s">
        <v>2960</v>
      </c>
      <c r="F235" s="1" t="s">
        <v>2140</v>
      </c>
      <c r="G235" s="1" t="s">
        <v>2960</v>
      </c>
      <c r="H235" s="1" t="s">
        <v>2716</v>
      </c>
      <c r="I235" s="1" t="s">
        <v>2960</v>
      </c>
      <c r="J235" s="1" t="s">
        <v>2924</v>
      </c>
      <c r="K235" s="1" t="s">
        <v>2924</v>
      </c>
      <c r="L235" s="1" t="s">
        <v>2924</v>
      </c>
      <c r="M235" s="1" t="s">
        <v>2924</v>
      </c>
      <c r="N235" s="1" t="s">
        <v>2924</v>
      </c>
    </row>
    <row r="236" spans="1:14" x14ac:dyDescent="0.25">
      <c r="A236" s="1" t="s">
        <v>4258</v>
      </c>
      <c r="B236" s="1" t="s">
        <v>2717</v>
      </c>
      <c r="C236" s="1" t="s">
        <v>2718</v>
      </c>
      <c r="D236" s="1" t="s">
        <v>2719</v>
      </c>
      <c r="E236" s="1" t="s">
        <v>2960</v>
      </c>
      <c r="F236" s="1" t="s">
        <v>1962</v>
      </c>
      <c r="G236" s="1" t="s">
        <v>2960</v>
      </c>
      <c r="H236" s="1" t="s">
        <v>2720</v>
      </c>
      <c r="I236" s="1" t="s">
        <v>2960</v>
      </c>
      <c r="J236" s="1" t="s">
        <v>2924</v>
      </c>
      <c r="K236" s="1" t="s">
        <v>2924</v>
      </c>
      <c r="L236" s="1" t="s">
        <v>2924</v>
      </c>
      <c r="M236" s="1" t="s">
        <v>2924</v>
      </c>
      <c r="N236" s="1" t="s">
        <v>2924</v>
      </c>
    </row>
    <row r="237" spans="1:14" x14ac:dyDescent="0.25">
      <c r="A237" s="1" t="s">
        <v>4263</v>
      </c>
      <c r="B237" s="1" t="s">
        <v>2721</v>
      </c>
      <c r="C237" s="1" t="s">
        <v>2722</v>
      </c>
      <c r="D237" s="1" t="s">
        <v>2723</v>
      </c>
      <c r="E237" s="1" t="s">
        <v>2960</v>
      </c>
      <c r="F237" s="1" t="s">
        <v>2724</v>
      </c>
      <c r="G237" s="1" t="s">
        <v>2960</v>
      </c>
      <c r="H237" s="1" t="s">
        <v>2725</v>
      </c>
      <c r="I237" s="1" t="s">
        <v>2960</v>
      </c>
      <c r="J237" s="1" t="s">
        <v>2924</v>
      </c>
      <c r="K237" s="1" t="s">
        <v>2924</v>
      </c>
      <c r="L237" s="1" t="s">
        <v>2924</v>
      </c>
      <c r="M237" s="1" t="s">
        <v>2924</v>
      </c>
      <c r="N237" s="1" t="s">
        <v>2924</v>
      </c>
    </row>
    <row r="238" spans="1:14" x14ac:dyDescent="0.25">
      <c r="A238" s="1" t="s">
        <v>4268</v>
      </c>
      <c r="B238" s="1" t="s">
        <v>2726</v>
      </c>
      <c r="C238" s="1" t="s">
        <v>2727</v>
      </c>
      <c r="D238" s="1" t="s">
        <v>2728</v>
      </c>
      <c r="E238" s="1" t="s">
        <v>2960</v>
      </c>
      <c r="F238" s="1" t="s">
        <v>2729</v>
      </c>
      <c r="G238" s="1" t="s">
        <v>2960</v>
      </c>
      <c r="H238" s="1" t="s">
        <v>2730</v>
      </c>
      <c r="I238" s="1" t="s">
        <v>2960</v>
      </c>
      <c r="J238" s="1" t="s">
        <v>2924</v>
      </c>
      <c r="K238" s="1" t="s">
        <v>2924</v>
      </c>
      <c r="L238" s="1" t="s">
        <v>2924</v>
      </c>
      <c r="M238" s="1" t="s">
        <v>2924</v>
      </c>
      <c r="N238" s="1" t="s">
        <v>2924</v>
      </c>
    </row>
    <row r="239" spans="1:14" x14ac:dyDescent="0.25">
      <c r="A239" s="1" t="s">
        <v>4273</v>
      </c>
      <c r="B239" s="1" t="s">
        <v>2731</v>
      </c>
      <c r="C239" s="1" t="s">
        <v>2732</v>
      </c>
      <c r="D239" s="1" t="s">
        <v>2733</v>
      </c>
      <c r="E239" s="1" t="s">
        <v>2960</v>
      </c>
      <c r="F239" s="1" t="s">
        <v>2572</v>
      </c>
      <c r="G239" s="1" t="s">
        <v>2960</v>
      </c>
      <c r="H239" s="1" t="s">
        <v>2734</v>
      </c>
      <c r="I239" s="1" t="s">
        <v>2960</v>
      </c>
      <c r="J239" s="1" t="s">
        <v>2924</v>
      </c>
      <c r="K239" s="1" t="s">
        <v>2924</v>
      </c>
      <c r="L239" s="1" t="s">
        <v>2924</v>
      </c>
      <c r="M239" s="1" t="s">
        <v>2924</v>
      </c>
      <c r="N239" s="1" t="s">
        <v>2924</v>
      </c>
    </row>
    <row r="240" spans="1:14" x14ac:dyDescent="0.25">
      <c r="A240" s="1" t="s">
        <v>4278</v>
      </c>
      <c r="B240" s="1" t="s">
        <v>2735</v>
      </c>
      <c r="C240" s="1" t="s">
        <v>2736</v>
      </c>
      <c r="D240" s="1" t="s">
        <v>2737</v>
      </c>
      <c r="E240" s="1" t="s">
        <v>2960</v>
      </c>
      <c r="F240" s="1" t="s">
        <v>2738</v>
      </c>
      <c r="G240" s="1" t="s">
        <v>2960</v>
      </c>
      <c r="H240" s="1" t="s">
        <v>2739</v>
      </c>
      <c r="I240" s="1" t="s">
        <v>2960</v>
      </c>
      <c r="J240" s="1" t="s">
        <v>2924</v>
      </c>
      <c r="K240" s="1" t="s">
        <v>2924</v>
      </c>
      <c r="L240" s="1" t="s">
        <v>2924</v>
      </c>
      <c r="M240" s="1" t="s">
        <v>2924</v>
      </c>
      <c r="N240" s="1" t="s">
        <v>2924</v>
      </c>
    </row>
    <row r="241" spans="1:14" x14ac:dyDescent="0.25">
      <c r="A241" s="1" t="s">
        <v>4284</v>
      </c>
      <c r="B241" s="1" t="s">
        <v>2740</v>
      </c>
      <c r="C241" s="1" t="s">
        <v>2741</v>
      </c>
      <c r="D241" s="1" t="s">
        <v>2742</v>
      </c>
      <c r="E241" s="1" t="s">
        <v>2960</v>
      </c>
      <c r="F241" s="1" t="s">
        <v>2743</v>
      </c>
      <c r="G241" s="1" t="s">
        <v>2960</v>
      </c>
      <c r="H241" s="1" t="s">
        <v>2744</v>
      </c>
      <c r="I241" s="1" t="s">
        <v>2960</v>
      </c>
      <c r="J241" s="1" t="s">
        <v>2924</v>
      </c>
      <c r="K241" s="1" t="s">
        <v>2924</v>
      </c>
      <c r="L241" s="1" t="s">
        <v>2924</v>
      </c>
      <c r="M241" s="1" t="s">
        <v>2924</v>
      </c>
      <c r="N241" s="1" t="s">
        <v>2924</v>
      </c>
    </row>
    <row r="242" spans="1:14" x14ac:dyDescent="0.25">
      <c r="A242" s="1" t="s">
        <v>4289</v>
      </c>
      <c r="B242" s="1" t="s">
        <v>2745</v>
      </c>
      <c r="C242" s="1" t="s">
        <v>2746</v>
      </c>
      <c r="D242" s="1" t="s">
        <v>2747</v>
      </c>
      <c r="E242" s="1" t="s">
        <v>2960</v>
      </c>
      <c r="F242" s="1" t="s">
        <v>2748</v>
      </c>
      <c r="G242" s="1" t="s">
        <v>2960</v>
      </c>
      <c r="H242" s="1" t="s">
        <v>2749</v>
      </c>
      <c r="I242" s="1" t="s">
        <v>2960</v>
      </c>
      <c r="J242" s="1" t="s">
        <v>2924</v>
      </c>
      <c r="K242" s="1" t="s">
        <v>2924</v>
      </c>
      <c r="L242" s="1" t="s">
        <v>2924</v>
      </c>
      <c r="M242" s="1" t="s">
        <v>2924</v>
      </c>
      <c r="N242" s="1" t="s">
        <v>2924</v>
      </c>
    </row>
    <row r="243" spans="1:14" x14ac:dyDescent="0.25">
      <c r="A243" s="1" t="s">
        <v>4295</v>
      </c>
      <c r="B243" s="1" t="s">
        <v>2750</v>
      </c>
      <c r="C243" s="1" t="s">
        <v>2751</v>
      </c>
      <c r="D243" s="1" t="s">
        <v>2752</v>
      </c>
      <c r="E243" s="1" t="s">
        <v>2960</v>
      </c>
      <c r="F243" s="1" t="s">
        <v>2753</v>
      </c>
      <c r="G243" s="1" t="s">
        <v>2960</v>
      </c>
      <c r="H243" s="1" t="s">
        <v>2754</v>
      </c>
      <c r="I243" s="1" t="s">
        <v>2960</v>
      </c>
      <c r="J243" s="1" t="s">
        <v>2924</v>
      </c>
      <c r="K243" s="1" t="s">
        <v>2924</v>
      </c>
      <c r="L243" s="1" t="s">
        <v>2924</v>
      </c>
      <c r="M243" s="1" t="s">
        <v>2924</v>
      </c>
      <c r="N243" s="1" t="s">
        <v>2924</v>
      </c>
    </row>
    <row r="244" spans="1:14" x14ac:dyDescent="0.25">
      <c r="A244" s="1" t="s">
        <v>4301</v>
      </c>
      <c r="B244" s="1" t="s">
        <v>2755</v>
      </c>
      <c r="C244" s="1" t="s">
        <v>2756</v>
      </c>
      <c r="D244" s="1" t="s">
        <v>2757</v>
      </c>
      <c r="E244" s="1" t="s">
        <v>2960</v>
      </c>
      <c r="F244" s="1" t="s">
        <v>2758</v>
      </c>
      <c r="G244" s="1" t="s">
        <v>2960</v>
      </c>
      <c r="H244" s="1" t="s">
        <v>2759</v>
      </c>
      <c r="I244" s="1" t="s">
        <v>2960</v>
      </c>
      <c r="J244" s="1" t="s">
        <v>2924</v>
      </c>
      <c r="K244" s="1" t="s">
        <v>2924</v>
      </c>
      <c r="L244" s="1" t="s">
        <v>2924</v>
      </c>
      <c r="M244" s="1" t="s">
        <v>2924</v>
      </c>
      <c r="N244" s="1" t="s">
        <v>2924</v>
      </c>
    </row>
    <row r="245" spans="1:14" x14ac:dyDescent="0.25">
      <c r="A245" s="1" t="s">
        <v>4306</v>
      </c>
      <c r="B245" s="1" t="s">
        <v>2760</v>
      </c>
      <c r="C245" s="1" t="s">
        <v>2761</v>
      </c>
      <c r="D245" s="1" t="s">
        <v>2762</v>
      </c>
      <c r="E245" s="1" t="s">
        <v>2960</v>
      </c>
      <c r="F245" s="1" t="s">
        <v>2763</v>
      </c>
      <c r="G245" s="1" t="s">
        <v>2960</v>
      </c>
      <c r="H245" s="1" t="s">
        <v>2764</v>
      </c>
      <c r="I245" s="1" t="s">
        <v>2960</v>
      </c>
      <c r="J245" s="1" t="s">
        <v>2924</v>
      </c>
      <c r="K245" s="1" t="s">
        <v>2924</v>
      </c>
      <c r="L245" s="1" t="s">
        <v>2924</v>
      </c>
      <c r="M245" s="1" t="s">
        <v>2924</v>
      </c>
      <c r="N245" s="1" t="s">
        <v>2924</v>
      </c>
    </row>
    <row r="246" spans="1:14" x14ac:dyDescent="0.25">
      <c r="A246" s="1" t="s">
        <v>4311</v>
      </c>
      <c r="B246" s="1" t="s">
        <v>2765</v>
      </c>
      <c r="C246" s="1" t="s">
        <v>2766</v>
      </c>
      <c r="D246" s="1" t="s">
        <v>2767</v>
      </c>
      <c r="E246" s="1" t="s">
        <v>2960</v>
      </c>
      <c r="F246" s="1" t="s">
        <v>2768</v>
      </c>
      <c r="G246" s="1" t="s">
        <v>2960</v>
      </c>
      <c r="H246" s="1" t="s">
        <v>2769</v>
      </c>
      <c r="I246" s="1" t="s">
        <v>2960</v>
      </c>
      <c r="J246" s="1" t="s">
        <v>2924</v>
      </c>
      <c r="K246" s="1" t="s">
        <v>2924</v>
      </c>
      <c r="L246" s="1" t="s">
        <v>2924</v>
      </c>
      <c r="M246" s="1" t="s">
        <v>2924</v>
      </c>
      <c r="N246" s="1" t="s">
        <v>2924</v>
      </c>
    </row>
    <row r="247" spans="1:14" x14ac:dyDescent="0.25">
      <c r="A247" s="1" t="s">
        <v>4316</v>
      </c>
      <c r="B247" s="1" t="s">
        <v>2770</v>
      </c>
      <c r="C247" s="1" t="s">
        <v>2771</v>
      </c>
      <c r="D247" s="1" t="s">
        <v>2772</v>
      </c>
      <c r="E247" s="1" t="s">
        <v>2960</v>
      </c>
      <c r="F247" s="1" t="s">
        <v>2773</v>
      </c>
      <c r="G247" s="1" t="s">
        <v>2960</v>
      </c>
      <c r="H247" s="1" t="s">
        <v>2774</v>
      </c>
      <c r="I247" s="1" t="s">
        <v>2960</v>
      </c>
      <c r="J247" s="1" t="s">
        <v>2924</v>
      </c>
      <c r="K247" s="1" t="s">
        <v>2924</v>
      </c>
      <c r="L247" s="1" t="s">
        <v>2924</v>
      </c>
      <c r="M247" s="1" t="s">
        <v>2924</v>
      </c>
      <c r="N247" s="1" t="s">
        <v>2924</v>
      </c>
    </row>
    <row r="248" spans="1:14" x14ac:dyDescent="0.25">
      <c r="A248" s="1" t="s">
        <v>4321</v>
      </c>
      <c r="B248" s="1" t="s">
        <v>2775</v>
      </c>
      <c r="C248" s="1" t="s">
        <v>2776</v>
      </c>
      <c r="D248" s="1" t="s">
        <v>2777</v>
      </c>
      <c r="E248" s="1" t="s">
        <v>2960</v>
      </c>
      <c r="F248" s="1" t="s">
        <v>2285</v>
      </c>
      <c r="G248" s="1" t="s">
        <v>2960</v>
      </c>
      <c r="H248" s="1" t="s">
        <v>2778</v>
      </c>
      <c r="I248" s="1" t="s">
        <v>2960</v>
      </c>
      <c r="J248" s="1" t="s">
        <v>2924</v>
      </c>
      <c r="K248" s="1" t="s">
        <v>2924</v>
      </c>
      <c r="L248" s="1" t="s">
        <v>2924</v>
      </c>
      <c r="M248" s="1" t="s">
        <v>2924</v>
      </c>
      <c r="N248" s="1" t="s">
        <v>2924</v>
      </c>
    </row>
    <row r="249" spans="1:14" x14ac:dyDescent="0.25">
      <c r="A249" s="1" t="s">
        <v>4327</v>
      </c>
      <c r="B249" s="1" t="s">
        <v>2779</v>
      </c>
      <c r="C249" s="1" t="s">
        <v>2780</v>
      </c>
      <c r="D249" s="1" t="s">
        <v>2781</v>
      </c>
      <c r="E249" s="1" t="s">
        <v>2960</v>
      </c>
      <c r="F249" s="1" t="s">
        <v>2782</v>
      </c>
      <c r="G249" s="1" t="s">
        <v>2960</v>
      </c>
      <c r="H249" s="1" t="s">
        <v>2783</v>
      </c>
      <c r="I249" s="1" t="s">
        <v>2960</v>
      </c>
      <c r="J249" s="1" t="s">
        <v>2924</v>
      </c>
      <c r="K249" s="1" t="s">
        <v>2924</v>
      </c>
      <c r="L249" s="1" t="s">
        <v>2924</v>
      </c>
      <c r="M249" s="1" t="s">
        <v>2924</v>
      </c>
      <c r="N249" s="1" t="s">
        <v>2924</v>
      </c>
    </row>
    <row r="250" spans="1:14" x14ac:dyDescent="0.25">
      <c r="A250" s="1" t="s">
        <v>4332</v>
      </c>
      <c r="B250" s="1" t="s">
        <v>2784</v>
      </c>
      <c r="C250" s="1" t="s">
        <v>2785</v>
      </c>
      <c r="D250" s="1" t="s">
        <v>2786</v>
      </c>
      <c r="E250" s="1" t="s">
        <v>2960</v>
      </c>
      <c r="F250" s="1" t="s">
        <v>2787</v>
      </c>
      <c r="G250" s="1" t="s">
        <v>2960</v>
      </c>
      <c r="H250" s="1" t="s">
        <v>2788</v>
      </c>
      <c r="I250" s="1" t="s">
        <v>2960</v>
      </c>
      <c r="J250" s="1" t="s">
        <v>2924</v>
      </c>
      <c r="K250" s="1" t="s">
        <v>2924</v>
      </c>
      <c r="L250" s="1" t="s">
        <v>2924</v>
      </c>
      <c r="M250" s="1" t="s">
        <v>2924</v>
      </c>
      <c r="N250" s="1" t="s">
        <v>2924</v>
      </c>
    </row>
    <row r="251" spans="1:14" x14ac:dyDescent="0.25">
      <c r="A251" s="1" t="s">
        <v>4338</v>
      </c>
      <c r="B251" s="1" t="s">
        <v>2789</v>
      </c>
      <c r="C251" s="1" t="s">
        <v>2790</v>
      </c>
      <c r="D251" s="1" t="s">
        <v>2791</v>
      </c>
      <c r="E251" s="1" t="s">
        <v>2960</v>
      </c>
      <c r="F251" s="1" t="s">
        <v>2792</v>
      </c>
      <c r="G251" s="1" t="s">
        <v>2960</v>
      </c>
      <c r="H251" s="1" t="s">
        <v>1763</v>
      </c>
      <c r="I251" s="1" t="s">
        <v>2960</v>
      </c>
      <c r="J251" s="1" t="s">
        <v>2924</v>
      </c>
      <c r="K251" s="1" t="s">
        <v>2924</v>
      </c>
      <c r="L251" s="1" t="s">
        <v>2924</v>
      </c>
      <c r="M251" s="1" t="s">
        <v>2924</v>
      </c>
      <c r="N251" s="1" t="s">
        <v>2924</v>
      </c>
    </row>
    <row r="252" spans="1:14" x14ac:dyDescent="0.25">
      <c r="A252" s="1" t="s">
        <v>4344</v>
      </c>
      <c r="B252" s="1" t="s">
        <v>2793</v>
      </c>
      <c r="C252" s="1" t="s">
        <v>2794</v>
      </c>
      <c r="D252" s="1" t="s">
        <v>2795</v>
      </c>
      <c r="E252" s="1" t="s">
        <v>2960</v>
      </c>
      <c r="F252" s="1" t="s">
        <v>2227</v>
      </c>
      <c r="G252" s="1" t="s">
        <v>2960</v>
      </c>
      <c r="H252" s="1" t="s">
        <v>2796</v>
      </c>
      <c r="I252" s="1" t="s">
        <v>2960</v>
      </c>
      <c r="J252" s="1" t="s">
        <v>2924</v>
      </c>
      <c r="K252" s="1" t="s">
        <v>2924</v>
      </c>
      <c r="L252" s="1" t="s">
        <v>2924</v>
      </c>
      <c r="M252" s="1" t="s">
        <v>2924</v>
      </c>
      <c r="N252" s="1" t="s">
        <v>2924</v>
      </c>
    </row>
    <row r="253" spans="1:14" x14ac:dyDescent="0.25">
      <c r="A253" s="1" t="s">
        <v>4350</v>
      </c>
      <c r="B253" s="1" t="s">
        <v>2797</v>
      </c>
      <c r="C253" s="1" t="s">
        <v>2798</v>
      </c>
      <c r="D253" s="1" t="s">
        <v>2799</v>
      </c>
      <c r="E253" s="1" t="s">
        <v>2960</v>
      </c>
      <c r="F253" s="1" t="s">
        <v>1867</v>
      </c>
      <c r="G253" s="1" t="s">
        <v>2960</v>
      </c>
      <c r="H253" s="1" t="s">
        <v>2800</v>
      </c>
      <c r="I253" s="1" t="s">
        <v>2960</v>
      </c>
      <c r="J253" s="1" t="s">
        <v>2924</v>
      </c>
      <c r="K253" s="1" t="s">
        <v>2924</v>
      </c>
      <c r="L253" s="1" t="s">
        <v>2924</v>
      </c>
      <c r="M253" s="1" t="s">
        <v>2924</v>
      </c>
      <c r="N253" s="1" t="s">
        <v>2924</v>
      </c>
    </row>
    <row r="254" spans="1:14" x14ac:dyDescent="0.25">
      <c r="A254" s="1" t="s">
        <v>4356</v>
      </c>
      <c r="B254" s="1" t="s">
        <v>2801</v>
      </c>
      <c r="C254" s="1" t="s">
        <v>2802</v>
      </c>
      <c r="D254" s="1" t="s">
        <v>2803</v>
      </c>
      <c r="E254" s="1" t="s">
        <v>2960</v>
      </c>
      <c r="F254" s="1" t="s">
        <v>2041</v>
      </c>
      <c r="G254" s="1" t="s">
        <v>2960</v>
      </c>
      <c r="H254" s="1" t="s">
        <v>2804</v>
      </c>
      <c r="I254" s="1" t="s">
        <v>2960</v>
      </c>
      <c r="J254" s="1" t="s">
        <v>2924</v>
      </c>
      <c r="K254" s="1" t="s">
        <v>2924</v>
      </c>
      <c r="L254" s="1" t="s">
        <v>2924</v>
      </c>
      <c r="M254" s="1" t="s">
        <v>2924</v>
      </c>
      <c r="N254" s="1" t="s">
        <v>2924</v>
      </c>
    </row>
    <row r="255" spans="1:14" x14ac:dyDescent="0.25">
      <c r="A255" s="1" t="s">
        <v>4362</v>
      </c>
      <c r="B255" s="1" t="s">
        <v>2805</v>
      </c>
      <c r="C255" s="1" t="s">
        <v>2806</v>
      </c>
      <c r="D255" s="1" t="s">
        <v>2807</v>
      </c>
      <c r="E255" s="1" t="s">
        <v>2960</v>
      </c>
      <c r="F255" s="1" t="s">
        <v>2808</v>
      </c>
      <c r="G255" s="1" t="s">
        <v>2960</v>
      </c>
      <c r="H255" s="1" t="s">
        <v>2809</v>
      </c>
      <c r="I255" s="1" t="s">
        <v>2960</v>
      </c>
      <c r="J255" s="1" t="s">
        <v>2924</v>
      </c>
      <c r="K255" s="1" t="s">
        <v>2924</v>
      </c>
      <c r="L255" s="1" t="s">
        <v>2924</v>
      </c>
      <c r="M255" s="1" t="s">
        <v>2924</v>
      </c>
      <c r="N255" s="1" t="s">
        <v>2924</v>
      </c>
    </row>
    <row r="256" spans="1:14" x14ac:dyDescent="0.25">
      <c r="A256" s="1" t="s">
        <v>4368</v>
      </c>
      <c r="B256" s="1" t="s">
        <v>2810</v>
      </c>
      <c r="C256" s="1" t="s">
        <v>2811</v>
      </c>
      <c r="D256" s="1" t="s">
        <v>2812</v>
      </c>
      <c r="E256" s="1" t="s">
        <v>2960</v>
      </c>
      <c r="F256" s="1" t="s">
        <v>2487</v>
      </c>
      <c r="G256" s="1" t="s">
        <v>2960</v>
      </c>
      <c r="H256" s="1" t="s">
        <v>2813</v>
      </c>
      <c r="I256" s="1" t="s">
        <v>2960</v>
      </c>
      <c r="J256" s="1" t="s">
        <v>2924</v>
      </c>
      <c r="K256" s="1" t="s">
        <v>2924</v>
      </c>
      <c r="L256" s="1" t="s">
        <v>2924</v>
      </c>
      <c r="M256" s="1" t="s">
        <v>2924</v>
      </c>
      <c r="N256" s="1" t="s">
        <v>2924</v>
      </c>
    </row>
    <row r="257" spans="1:14" x14ac:dyDescent="0.25">
      <c r="A257" s="1" t="s">
        <v>4373</v>
      </c>
      <c r="B257" s="1" t="s">
        <v>2814</v>
      </c>
      <c r="C257" s="1" t="s">
        <v>2815</v>
      </c>
      <c r="D257" s="1" t="s">
        <v>2816</v>
      </c>
      <c r="E257" s="1" t="s">
        <v>2960</v>
      </c>
      <c r="F257" s="1" t="s">
        <v>2158</v>
      </c>
      <c r="G257" s="1" t="s">
        <v>2960</v>
      </c>
      <c r="H257" s="1" t="s">
        <v>2817</v>
      </c>
      <c r="I257" s="1" t="s">
        <v>2960</v>
      </c>
      <c r="J257" s="1" t="s">
        <v>2924</v>
      </c>
      <c r="K257" s="1" t="s">
        <v>2924</v>
      </c>
      <c r="L257" s="1" t="s">
        <v>2924</v>
      </c>
      <c r="M257" s="1" t="s">
        <v>2924</v>
      </c>
      <c r="N257" s="1" t="s">
        <v>2924</v>
      </c>
    </row>
    <row r="258" spans="1:14" x14ac:dyDescent="0.25">
      <c r="A258" s="1" t="s">
        <v>4378</v>
      </c>
      <c r="B258" s="1" t="s">
        <v>2818</v>
      </c>
      <c r="C258" s="1" t="s">
        <v>2819</v>
      </c>
      <c r="D258" s="1" t="s">
        <v>2820</v>
      </c>
      <c r="E258" s="1" t="s">
        <v>2960</v>
      </c>
      <c r="F258" s="1" t="s">
        <v>2821</v>
      </c>
      <c r="G258" s="1" t="s">
        <v>2960</v>
      </c>
      <c r="H258" s="1" t="s">
        <v>2822</v>
      </c>
      <c r="I258" s="1" t="s">
        <v>2960</v>
      </c>
      <c r="J258" s="1" t="s">
        <v>2924</v>
      </c>
      <c r="K258" s="1" t="s">
        <v>2924</v>
      </c>
      <c r="L258" s="1" t="s">
        <v>2924</v>
      </c>
      <c r="M258" s="1" t="s">
        <v>2924</v>
      </c>
      <c r="N258" s="1" t="s">
        <v>2924</v>
      </c>
    </row>
    <row r="259" spans="1:14" x14ac:dyDescent="0.25">
      <c r="A259" s="1" t="s">
        <v>4383</v>
      </c>
      <c r="B259" s="1" t="s">
        <v>2823</v>
      </c>
      <c r="C259" s="1" t="s">
        <v>2824</v>
      </c>
      <c r="D259" s="1" t="s">
        <v>2825</v>
      </c>
      <c r="E259" s="1" t="s">
        <v>2960</v>
      </c>
      <c r="F259" s="1" t="s">
        <v>2163</v>
      </c>
      <c r="G259" s="1" t="s">
        <v>2960</v>
      </c>
      <c r="H259" s="1" t="s">
        <v>2826</v>
      </c>
      <c r="I259" s="1" t="s">
        <v>2960</v>
      </c>
      <c r="J259" s="1" t="s">
        <v>2924</v>
      </c>
      <c r="K259" s="1" t="s">
        <v>2924</v>
      </c>
      <c r="L259" s="1" t="s">
        <v>2924</v>
      </c>
      <c r="M259" s="1" t="s">
        <v>2924</v>
      </c>
      <c r="N259" s="1" t="s">
        <v>2924</v>
      </c>
    </row>
    <row r="260" spans="1:14" x14ac:dyDescent="0.25">
      <c r="A260" s="1" t="s">
        <v>4388</v>
      </c>
      <c r="B260" s="1" t="s">
        <v>2827</v>
      </c>
      <c r="C260" s="1" t="s">
        <v>2828</v>
      </c>
      <c r="D260" s="1" t="s">
        <v>2829</v>
      </c>
      <c r="E260" s="1" t="s">
        <v>2960</v>
      </c>
      <c r="F260" s="1" t="s">
        <v>1822</v>
      </c>
      <c r="G260" s="1" t="s">
        <v>2960</v>
      </c>
      <c r="H260" s="1" t="s">
        <v>2830</v>
      </c>
      <c r="I260" s="1" t="s">
        <v>2960</v>
      </c>
      <c r="J260" s="1" t="s">
        <v>2924</v>
      </c>
      <c r="K260" s="1" t="s">
        <v>2924</v>
      </c>
      <c r="L260" s="1" t="s">
        <v>2924</v>
      </c>
      <c r="M260" s="1" t="s">
        <v>2924</v>
      </c>
      <c r="N260" s="1" t="s">
        <v>2924</v>
      </c>
    </row>
    <row r="261" spans="1:14" x14ac:dyDescent="0.25">
      <c r="A261" s="1" t="s">
        <v>4394</v>
      </c>
      <c r="B261" s="1" t="s">
        <v>2831</v>
      </c>
      <c r="C261" s="1" t="s">
        <v>2832</v>
      </c>
      <c r="D261" s="1" t="s">
        <v>2833</v>
      </c>
      <c r="E261" s="1" t="s">
        <v>2960</v>
      </c>
      <c r="F261" s="1" t="s">
        <v>2834</v>
      </c>
      <c r="G261" s="1" t="s">
        <v>2960</v>
      </c>
      <c r="H261" s="1" t="s">
        <v>2835</v>
      </c>
      <c r="I261" s="1" t="s">
        <v>2960</v>
      </c>
      <c r="J261" s="1" t="s">
        <v>2924</v>
      </c>
      <c r="K261" s="1" t="s">
        <v>2924</v>
      </c>
      <c r="L261" s="1" t="s">
        <v>2924</v>
      </c>
      <c r="M261" s="1" t="s">
        <v>2924</v>
      </c>
      <c r="N261" s="1" t="s">
        <v>2924</v>
      </c>
    </row>
    <row r="262" spans="1:14" x14ac:dyDescent="0.25">
      <c r="A262" s="1" t="s">
        <v>4400</v>
      </c>
      <c r="B262" s="1" t="s">
        <v>2836</v>
      </c>
      <c r="C262" s="1" t="s">
        <v>2837</v>
      </c>
      <c r="D262" s="1" t="s">
        <v>2838</v>
      </c>
      <c r="E262" s="1" t="s">
        <v>2960</v>
      </c>
      <c r="F262" s="1" t="s">
        <v>1999</v>
      </c>
      <c r="G262" s="1" t="s">
        <v>2960</v>
      </c>
      <c r="H262" s="1" t="s">
        <v>2839</v>
      </c>
      <c r="I262" s="1" t="s">
        <v>2960</v>
      </c>
      <c r="J262" s="1" t="s">
        <v>2924</v>
      </c>
      <c r="K262" s="1" t="s">
        <v>2924</v>
      </c>
      <c r="L262" s="1" t="s">
        <v>2924</v>
      </c>
      <c r="M262" s="1" t="s">
        <v>2924</v>
      </c>
      <c r="N262" s="1" t="s">
        <v>2924</v>
      </c>
    </row>
    <row r="263" spans="1:14" x14ac:dyDescent="0.25">
      <c r="A263" s="1" t="s">
        <v>4405</v>
      </c>
      <c r="B263" s="1" t="s">
        <v>2840</v>
      </c>
      <c r="C263" s="1" t="s">
        <v>2841</v>
      </c>
      <c r="D263" s="1" t="s">
        <v>2842</v>
      </c>
      <c r="E263" s="1" t="s">
        <v>2960</v>
      </c>
      <c r="F263" s="1" t="s">
        <v>2505</v>
      </c>
      <c r="G263" s="1" t="s">
        <v>2960</v>
      </c>
      <c r="H263" s="1" t="s">
        <v>2843</v>
      </c>
      <c r="I263" s="1" t="s">
        <v>2960</v>
      </c>
      <c r="J263" s="1" t="s">
        <v>2924</v>
      </c>
      <c r="K263" s="1" t="s">
        <v>2924</v>
      </c>
      <c r="L263" s="1" t="s">
        <v>2924</v>
      </c>
      <c r="M263" s="1" t="s">
        <v>2924</v>
      </c>
      <c r="N263" s="1" t="s">
        <v>2924</v>
      </c>
    </row>
    <row r="264" spans="1:14" x14ac:dyDescent="0.25">
      <c r="A264" s="1" t="s">
        <v>4411</v>
      </c>
      <c r="B264" s="1" t="s">
        <v>2844</v>
      </c>
      <c r="C264" s="1" t="s">
        <v>2845</v>
      </c>
      <c r="D264" s="1" t="s">
        <v>2846</v>
      </c>
      <c r="E264" s="1" t="s">
        <v>2960</v>
      </c>
      <c r="F264" s="1" t="s">
        <v>1832</v>
      </c>
      <c r="G264" s="1" t="s">
        <v>2960</v>
      </c>
      <c r="H264" s="1" t="s">
        <v>2847</v>
      </c>
      <c r="I264" s="1" t="s">
        <v>2960</v>
      </c>
      <c r="J264" s="1" t="s">
        <v>2924</v>
      </c>
      <c r="K264" s="1" t="s">
        <v>2924</v>
      </c>
      <c r="L264" s="1" t="s">
        <v>2924</v>
      </c>
      <c r="M264" s="1" t="s">
        <v>2924</v>
      </c>
      <c r="N264" s="1" t="s">
        <v>2924</v>
      </c>
    </row>
    <row r="265" spans="1:14" x14ac:dyDescent="0.25">
      <c r="A265" s="1" t="s">
        <v>4417</v>
      </c>
      <c r="B265" s="1" t="s">
        <v>2848</v>
      </c>
      <c r="C265" s="1" t="s">
        <v>2849</v>
      </c>
      <c r="D265" s="1" t="s">
        <v>2850</v>
      </c>
      <c r="E265" s="1" t="s">
        <v>2960</v>
      </c>
      <c r="F265" s="1" t="s">
        <v>2158</v>
      </c>
      <c r="G265" s="1" t="s">
        <v>2960</v>
      </c>
      <c r="H265" s="1" t="s">
        <v>2851</v>
      </c>
      <c r="I265" s="1" t="s">
        <v>2960</v>
      </c>
      <c r="J265" s="1" t="s">
        <v>2924</v>
      </c>
      <c r="K265" s="1" t="s">
        <v>2924</v>
      </c>
      <c r="L265" s="1" t="s">
        <v>2924</v>
      </c>
      <c r="M265" s="1" t="s">
        <v>2924</v>
      </c>
      <c r="N265" s="1" t="s">
        <v>2924</v>
      </c>
    </row>
    <row r="266" spans="1:14" x14ac:dyDescent="0.25">
      <c r="A266" s="1" t="s">
        <v>4423</v>
      </c>
      <c r="B266" s="1" t="s">
        <v>2852</v>
      </c>
      <c r="C266" s="1" t="s">
        <v>2853</v>
      </c>
      <c r="D266" s="1" t="s">
        <v>2854</v>
      </c>
      <c r="E266" s="1" t="s">
        <v>2960</v>
      </c>
      <c r="F266" s="1" t="s">
        <v>2855</v>
      </c>
      <c r="G266" s="1" t="s">
        <v>2960</v>
      </c>
      <c r="H266" s="1" t="s">
        <v>2856</v>
      </c>
      <c r="I266" s="1" t="s">
        <v>2960</v>
      </c>
      <c r="J266" s="1" t="s">
        <v>2924</v>
      </c>
      <c r="K266" s="1" t="s">
        <v>2924</v>
      </c>
      <c r="L266" s="1" t="s">
        <v>2924</v>
      </c>
      <c r="M266" s="1" t="s">
        <v>2924</v>
      </c>
      <c r="N266" s="1" t="s">
        <v>2924</v>
      </c>
    </row>
    <row r="267" spans="1:14" x14ac:dyDescent="0.25">
      <c r="A267" s="1" t="s">
        <v>4429</v>
      </c>
      <c r="B267" s="1" t="s">
        <v>2857</v>
      </c>
      <c r="C267" s="1" t="s">
        <v>2858</v>
      </c>
      <c r="D267" s="1" t="s">
        <v>2859</v>
      </c>
      <c r="E267" s="1" t="s">
        <v>2960</v>
      </c>
      <c r="F267" s="1" t="s">
        <v>2379</v>
      </c>
      <c r="G267" s="1" t="s">
        <v>2960</v>
      </c>
      <c r="H267" s="1" t="s">
        <v>2860</v>
      </c>
      <c r="I267" s="1" t="s">
        <v>2960</v>
      </c>
      <c r="J267" s="1" t="s">
        <v>2924</v>
      </c>
      <c r="K267" s="1" t="s">
        <v>2924</v>
      </c>
      <c r="L267" s="1" t="s">
        <v>2924</v>
      </c>
      <c r="M267" s="1" t="s">
        <v>2924</v>
      </c>
      <c r="N267" s="1" t="s">
        <v>2924</v>
      </c>
    </row>
    <row r="268" spans="1:14" x14ac:dyDescent="0.25">
      <c r="A268" s="1" t="s">
        <v>4435</v>
      </c>
      <c r="B268" s="1" t="s">
        <v>2861</v>
      </c>
      <c r="C268" s="1" t="s">
        <v>2862</v>
      </c>
      <c r="D268" s="1" t="s">
        <v>2863</v>
      </c>
      <c r="E268" s="1" t="s">
        <v>2960</v>
      </c>
      <c r="F268" s="1" t="s">
        <v>2864</v>
      </c>
      <c r="G268" s="1" t="s">
        <v>2960</v>
      </c>
      <c r="H268" s="1" t="s">
        <v>2865</v>
      </c>
      <c r="I268" s="1" t="s">
        <v>2960</v>
      </c>
      <c r="J268" s="1" t="s">
        <v>2924</v>
      </c>
      <c r="K268" s="1" t="s">
        <v>2924</v>
      </c>
      <c r="L268" s="1" t="s">
        <v>2924</v>
      </c>
      <c r="M268" s="1" t="s">
        <v>2924</v>
      </c>
      <c r="N268" s="1" t="s">
        <v>2924</v>
      </c>
    </row>
    <row r="269" spans="1:14" x14ac:dyDescent="0.25">
      <c r="A269" s="1" t="s">
        <v>4441</v>
      </c>
      <c r="B269" s="1" t="s">
        <v>2866</v>
      </c>
      <c r="C269" s="1" t="s">
        <v>2867</v>
      </c>
      <c r="D269" s="1" t="s">
        <v>2868</v>
      </c>
      <c r="E269" s="1" t="s">
        <v>2960</v>
      </c>
      <c r="F269" s="1" t="s">
        <v>2869</v>
      </c>
      <c r="G269" s="1" t="s">
        <v>2960</v>
      </c>
      <c r="H269" s="1" t="s">
        <v>2870</v>
      </c>
      <c r="I269" s="1" t="s">
        <v>2960</v>
      </c>
      <c r="J269" s="1" t="s">
        <v>2924</v>
      </c>
      <c r="K269" s="1" t="s">
        <v>2924</v>
      </c>
      <c r="L269" s="1" t="s">
        <v>2924</v>
      </c>
      <c r="M269" s="1" t="s">
        <v>2924</v>
      </c>
      <c r="N269" s="1" t="s">
        <v>2924</v>
      </c>
    </row>
    <row r="270" spans="1:14" x14ac:dyDescent="0.25">
      <c r="A270" s="1" t="s">
        <v>4447</v>
      </c>
      <c r="B270" s="1" t="s">
        <v>2871</v>
      </c>
      <c r="C270" s="1" t="s">
        <v>2872</v>
      </c>
      <c r="D270" s="1" t="s">
        <v>2873</v>
      </c>
      <c r="E270" s="1" t="s">
        <v>2960</v>
      </c>
      <c r="F270" s="1" t="s">
        <v>1862</v>
      </c>
      <c r="G270" s="1" t="s">
        <v>2960</v>
      </c>
      <c r="H270" s="1" t="s">
        <v>2874</v>
      </c>
      <c r="I270" s="1" t="s">
        <v>2960</v>
      </c>
      <c r="J270" s="1" t="s">
        <v>2924</v>
      </c>
      <c r="K270" s="1" t="s">
        <v>2924</v>
      </c>
      <c r="L270" s="1" t="s">
        <v>2924</v>
      </c>
      <c r="M270" s="1" t="s">
        <v>2924</v>
      </c>
      <c r="N270" s="1" t="s">
        <v>2924</v>
      </c>
    </row>
    <row r="271" spans="1:14" x14ac:dyDescent="0.25">
      <c r="A271" s="1" t="s">
        <v>4453</v>
      </c>
      <c r="B271" s="1" t="s">
        <v>2875</v>
      </c>
      <c r="C271" s="1" t="s">
        <v>2876</v>
      </c>
      <c r="D271" s="1" t="s">
        <v>2877</v>
      </c>
      <c r="E271" s="1" t="s">
        <v>2960</v>
      </c>
      <c r="F271" s="1" t="s">
        <v>2878</v>
      </c>
      <c r="G271" s="1" t="s">
        <v>2960</v>
      </c>
      <c r="H271" s="1" t="s">
        <v>2879</v>
      </c>
      <c r="I271" s="1" t="s">
        <v>2960</v>
      </c>
      <c r="J271" s="1" t="s">
        <v>2924</v>
      </c>
      <c r="K271" s="1" t="s">
        <v>2924</v>
      </c>
      <c r="L271" s="1" t="s">
        <v>2924</v>
      </c>
      <c r="M271" s="1" t="s">
        <v>2924</v>
      </c>
      <c r="N271" s="1" t="s">
        <v>2924</v>
      </c>
    </row>
    <row r="272" spans="1:14" x14ac:dyDescent="0.25">
      <c r="A272" s="1" t="s">
        <v>4459</v>
      </c>
      <c r="B272" s="1" t="s">
        <v>2880</v>
      </c>
      <c r="C272" s="1" t="s">
        <v>2881</v>
      </c>
      <c r="D272" s="1" t="s">
        <v>2882</v>
      </c>
      <c r="E272" s="1" t="s">
        <v>2960</v>
      </c>
      <c r="F272" s="1" t="s">
        <v>2227</v>
      </c>
      <c r="G272" s="1" t="s">
        <v>2960</v>
      </c>
      <c r="H272" s="1" t="s">
        <v>2883</v>
      </c>
      <c r="I272" s="1" t="s">
        <v>2960</v>
      </c>
      <c r="J272" s="1" t="s">
        <v>2924</v>
      </c>
      <c r="K272" s="1" t="s">
        <v>2924</v>
      </c>
      <c r="L272" s="1" t="s">
        <v>2924</v>
      </c>
      <c r="M272" s="1" t="s">
        <v>2924</v>
      </c>
      <c r="N272" s="1" t="s">
        <v>2924</v>
      </c>
    </row>
    <row r="273" spans="1:14" x14ac:dyDescent="0.25">
      <c r="A273" s="1" t="s">
        <v>4464</v>
      </c>
      <c r="B273" s="1" t="s">
        <v>2884</v>
      </c>
      <c r="C273" s="1" t="s">
        <v>2885</v>
      </c>
      <c r="D273" s="1" t="s">
        <v>2886</v>
      </c>
      <c r="E273" s="1" t="s">
        <v>2960</v>
      </c>
      <c r="F273" s="1" t="s">
        <v>2887</v>
      </c>
      <c r="G273" s="1" t="s">
        <v>2960</v>
      </c>
      <c r="H273" s="1" t="s">
        <v>2888</v>
      </c>
      <c r="I273" s="1" t="s">
        <v>2960</v>
      </c>
      <c r="J273" s="1" t="s">
        <v>2924</v>
      </c>
      <c r="K273" s="1" t="s">
        <v>2924</v>
      </c>
      <c r="L273" s="1" t="s">
        <v>2924</v>
      </c>
      <c r="M273" s="1" t="s">
        <v>2924</v>
      </c>
      <c r="N273" s="1" t="s">
        <v>2924</v>
      </c>
    </row>
    <row r="274" spans="1:14" x14ac:dyDescent="0.25">
      <c r="A274" s="1" t="s">
        <v>4469</v>
      </c>
      <c r="B274" s="1" t="s">
        <v>2889</v>
      </c>
      <c r="C274" s="1" t="s">
        <v>2890</v>
      </c>
      <c r="D274" s="1" t="s">
        <v>2891</v>
      </c>
      <c r="E274" s="1" t="s">
        <v>2960</v>
      </c>
      <c r="F274" s="1" t="s">
        <v>2120</v>
      </c>
      <c r="G274" s="1" t="s">
        <v>2960</v>
      </c>
      <c r="H274" s="1" t="s">
        <v>2892</v>
      </c>
      <c r="I274" s="1" t="s">
        <v>2960</v>
      </c>
      <c r="J274" s="1" t="s">
        <v>2924</v>
      </c>
      <c r="K274" s="1" t="s">
        <v>2924</v>
      </c>
      <c r="L274" s="1" t="s">
        <v>2924</v>
      </c>
      <c r="M274" s="1" t="s">
        <v>2924</v>
      </c>
      <c r="N274" s="1" t="s">
        <v>2924</v>
      </c>
    </row>
    <row r="275" spans="1:14" x14ac:dyDescent="0.25">
      <c r="A275" s="1" t="s">
        <v>4475</v>
      </c>
      <c r="B275" s="1" t="s">
        <v>2893</v>
      </c>
      <c r="C275" s="1" t="s">
        <v>2894</v>
      </c>
      <c r="D275" s="1" t="s">
        <v>2895</v>
      </c>
      <c r="E275" s="1" t="s">
        <v>2960</v>
      </c>
      <c r="F275" s="1" t="s">
        <v>2896</v>
      </c>
      <c r="G275" s="1" t="s">
        <v>2960</v>
      </c>
      <c r="H275" s="1" t="s">
        <v>2897</v>
      </c>
      <c r="I275" s="1" t="s">
        <v>2960</v>
      </c>
      <c r="J275" s="1" t="s">
        <v>2924</v>
      </c>
      <c r="K275" s="1" t="s">
        <v>2924</v>
      </c>
      <c r="L275" s="1" t="s">
        <v>2924</v>
      </c>
      <c r="M275" s="1" t="s">
        <v>2924</v>
      </c>
      <c r="N275" s="1" t="s">
        <v>2924</v>
      </c>
    </row>
    <row r="276" spans="1:14" x14ac:dyDescent="0.25">
      <c r="A276" s="1" t="s">
        <v>4481</v>
      </c>
      <c r="B276" s="1" t="s">
        <v>2898</v>
      </c>
      <c r="C276" s="1" t="s">
        <v>2899</v>
      </c>
      <c r="D276" s="1" t="s">
        <v>2900</v>
      </c>
      <c r="E276" s="1" t="s">
        <v>2960</v>
      </c>
      <c r="F276" s="1" t="s">
        <v>2901</v>
      </c>
      <c r="G276" s="1" t="s">
        <v>2960</v>
      </c>
      <c r="H276" s="1" t="s">
        <v>2902</v>
      </c>
      <c r="I276" s="1" t="s">
        <v>2960</v>
      </c>
      <c r="J276" s="1" t="s">
        <v>2924</v>
      </c>
      <c r="K276" s="1" t="s">
        <v>2924</v>
      </c>
      <c r="L276" s="1" t="s">
        <v>2924</v>
      </c>
      <c r="M276" s="1" t="s">
        <v>2924</v>
      </c>
      <c r="N276" s="1" t="s">
        <v>2924</v>
      </c>
    </row>
    <row r="277" spans="1:14" x14ac:dyDescent="0.25">
      <c r="A277" s="1" t="s">
        <v>4486</v>
      </c>
      <c r="B277" s="1" t="s">
        <v>2903</v>
      </c>
      <c r="C277" s="1" t="s">
        <v>2904</v>
      </c>
      <c r="D277" s="1" t="s">
        <v>2905</v>
      </c>
      <c r="E277" s="1" t="s">
        <v>2960</v>
      </c>
      <c r="F277" s="1" t="s">
        <v>2906</v>
      </c>
      <c r="G277" s="1" t="s">
        <v>2960</v>
      </c>
      <c r="H277" s="1" t="s">
        <v>2907</v>
      </c>
      <c r="I277" s="1" t="s">
        <v>2960</v>
      </c>
      <c r="J277" s="1" t="s">
        <v>2924</v>
      </c>
      <c r="K277" s="1" t="s">
        <v>2924</v>
      </c>
      <c r="L277" s="1" t="s">
        <v>2924</v>
      </c>
      <c r="M277" s="1" t="s">
        <v>2924</v>
      </c>
      <c r="N277" s="1" t="s">
        <v>2924</v>
      </c>
    </row>
    <row r="278" spans="1:14" x14ac:dyDescent="0.25">
      <c r="A278" s="1" t="s">
        <v>4492</v>
      </c>
      <c r="B278" s="1" t="s">
        <v>0</v>
      </c>
      <c r="C278" s="1" t="s">
        <v>1</v>
      </c>
      <c r="D278" s="1" t="s">
        <v>2</v>
      </c>
      <c r="E278" s="1" t="s">
        <v>2960</v>
      </c>
      <c r="F278" s="1" t="s">
        <v>3</v>
      </c>
      <c r="G278" s="1" t="s">
        <v>2960</v>
      </c>
      <c r="H278" s="1" t="s">
        <v>4</v>
      </c>
      <c r="I278" s="1" t="s">
        <v>2960</v>
      </c>
      <c r="J278" s="1" t="s">
        <v>2924</v>
      </c>
      <c r="K278" s="1" t="s">
        <v>2924</v>
      </c>
      <c r="L278" s="1" t="s">
        <v>2924</v>
      </c>
      <c r="M278" s="1" t="s">
        <v>2924</v>
      </c>
      <c r="N278" s="1" t="s">
        <v>2924</v>
      </c>
    </row>
    <row r="279" spans="1:14" x14ac:dyDescent="0.25">
      <c r="A279" s="1" t="s">
        <v>4497</v>
      </c>
      <c r="B279" s="1" t="s">
        <v>5</v>
      </c>
      <c r="C279" s="1" t="s">
        <v>6</v>
      </c>
      <c r="D279" s="1" t="s">
        <v>7</v>
      </c>
      <c r="E279" s="1" t="s">
        <v>2960</v>
      </c>
      <c r="F279" s="1" t="s">
        <v>8</v>
      </c>
      <c r="G279" s="1" t="s">
        <v>2960</v>
      </c>
      <c r="H279" s="1" t="s">
        <v>9</v>
      </c>
      <c r="I279" s="1" t="s">
        <v>2960</v>
      </c>
      <c r="J279" s="1" t="s">
        <v>2924</v>
      </c>
      <c r="K279" s="1" t="s">
        <v>2924</v>
      </c>
      <c r="L279" s="1" t="s">
        <v>2924</v>
      </c>
      <c r="M279" s="1" t="s">
        <v>2924</v>
      </c>
      <c r="N279" s="1" t="s">
        <v>2924</v>
      </c>
    </row>
    <row r="280" spans="1:14" x14ac:dyDescent="0.25">
      <c r="A280" s="1" t="s">
        <v>4503</v>
      </c>
      <c r="B280" s="1" t="s">
        <v>10</v>
      </c>
      <c r="C280" s="1" t="s">
        <v>11</v>
      </c>
      <c r="D280" s="1" t="s">
        <v>12</v>
      </c>
      <c r="E280" s="1" t="s">
        <v>2960</v>
      </c>
      <c r="F280" s="1" t="s">
        <v>13</v>
      </c>
      <c r="G280" s="1" t="s">
        <v>2960</v>
      </c>
      <c r="H280" s="1" t="s">
        <v>14</v>
      </c>
      <c r="I280" s="1" t="s">
        <v>2960</v>
      </c>
      <c r="J280" s="1" t="s">
        <v>2924</v>
      </c>
      <c r="K280" s="1" t="s">
        <v>2924</v>
      </c>
      <c r="L280" s="1" t="s">
        <v>2924</v>
      </c>
      <c r="M280" s="1" t="s">
        <v>2924</v>
      </c>
      <c r="N280" s="1" t="s">
        <v>2924</v>
      </c>
    </row>
    <row r="281" spans="1:14" x14ac:dyDescent="0.25">
      <c r="A281" s="1" t="s">
        <v>4508</v>
      </c>
      <c r="B281" s="1" t="s">
        <v>15</v>
      </c>
      <c r="C281" s="1" t="s">
        <v>16</v>
      </c>
      <c r="D281" s="1" t="s">
        <v>17</v>
      </c>
      <c r="E281" s="1" t="s">
        <v>2960</v>
      </c>
      <c r="F281" s="1" t="s">
        <v>18</v>
      </c>
      <c r="G281" s="1" t="s">
        <v>2960</v>
      </c>
      <c r="H281" s="1" t="s">
        <v>19</v>
      </c>
      <c r="I281" s="1" t="s">
        <v>2960</v>
      </c>
      <c r="J281" s="1" t="s">
        <v>2924</v>
      </c>
      <c r="K281" s="1" t="s">
        <v>2924</v>
      </c>
      <c r="L281" s="1" t="s">
        <v>2924</v>
      </c>
      <c r="M281" s="1" t="s">
        <v>2924</v>
      </c>
      <c r="N281" s="1" t="s">
        <v>2924</v>
      </c>
    </row>
    <row r="282" spans="1:14" x14ac:dyDescent="0.25">
      <c r="A282" s="1" t="s">
        <v>4514</v>
      </c>
      <c r="B282" s="1" t="s">
        <v>20</v>
      </c>
      <c r="C282" s="1" t="s">
        <v>21</v>
      </c>
      <c r="D282" s="1" t="s">
        <v>22</v>
      </c>
      <c r="E282" s="1" t="s">
        <v>2960</v>
      </c>
      <c r="F282" s="1" t="s">
        <v>1653</v>
      </c>
      <c r="G282" s="1" t="s">
        <v>2960</v>
      </c>
      <c r="H282" s="1" t="s">
        <v>23</v>
      </c>
      <c r="I282" s="1" t="s">
        <v>2960</v>
      </c>
      <c r="J282" s="1" t="s">
        <v>2924</v>
      </c>
      <c r="K282" s="1" t="s">
        <v>2924</v>
      </c>
      <c r="L282" s="1" t="s">
        <v>2924</v>
      </c>
      <c r="M282" s="1" t="s">
        <v>2924</v>
      </c>
      <c r="N282" s="1" t="s">
        <v>2924</v>
      </c>
    </row>
    <row r="283" spans="1:14" x14ac:dyDescent="0.25">
      <c r="A283" s="1" t="s">
        <v>4520</v>
      </c>
      <c r="B283" s="1" t="s">
        <v>24</v>
      </c>
      <c r="C283" s="1" t="s">
        <v>25</v>
      </c>
      <c r="D283" s="1" t="s">
        <v>26</v>
      </c>
      <c r="E283" s="1" t="s">
        <v>2960</v>
      </c>
      <c r="F283" s="1" t="s">
        <v>1659</v>
      </c>
      <c r="G283" s="1" t="s">
        <v>2960</v>
      </c>
      <c r="H283" s="1" t="s">
        <v>27</v>
      </c>
      <c r="I283" s="1" t="s">
        <v>2960</v>
      </c>
      <c r="J283" s="1" t="s">
        <v>2924</v>
      </c>
      <c r="K283" s="1" t="s">
        <v>2924</v>
      </c>
      <c r="L283" s="1" t="s">
        <v>2924</v>
      </c>
      <c r="M283" s="1" t="s">
        <v>2924</v>
      </c>
      <c r="N283" s="1" t="s">
        <v>2924</v>
      </c>
    </row>
    <row r="284" spans="1:14" x14ac:dyDescent="0.25">
      <c r="A284" s="1" t="s">
        <v>4525</v>
      </c>
      <c r="B284" s="1" t="s">
        <v>28</v>
      </c>
      <c r="C284" s="1" t="s">
        <v>29</v>
      </c>
      <c r="D284" s="1" t="s">
        <v>30</v>
      </c>
      <c r="E284" s="1" t="s">
        <v>2960</v>
      </c>
      <c r="F284" s="1" t="s">
        <v>1659</v>
      </c>
      <c r="G284" s="1" t="s">
        <v>2960</v>
      </c>
      <c r="H284" s="1" t="s">
        <v>31</v>
      </c>
      <c r="I284" s="1" t="s">
        <v>2960</v>
      </c>
      <c r="J284" s="1" t="s">
        <v>2924</v>
      </c>
      <c r="K284" s="1" t="s">
        <v>2924</v>
      </c>
      <c r="L284" s="1" t="s">
        <v>2924</v>
      </c>
      <c r="M284" s="1" t="s">
        <v>2924</v>
      </c>
      <c r="N284" s="1" t="s">
        <v>2924</v>
      </c>
    </row>
    <row r="285" spans="1:14" x14ac:dyDescent="0.25">
      <c r="A285" s="1" t="s">
        <v>4530</v>
      </c>
      <c r="B285" s="1" t="s">
        <v>32</v>
      </c>
      <c r="C285" s="1" t="s">
        <v>33</v>
      </c>
      <c r="D285" s="1" t="s">
        <v>34</v>
      </c>
      <c r="E285" s="1" t="s">
        <v>2960</v>
      </c>
      <c r="F285" s="1" t="s">
        <v>1671</v>
      </c>
      <c r="G285" s="1" t="s">
        <v>2960</v>
      </c>
      <c r="H285" s="1" t="s">
        <v>35</v>
      </c>
      <c r="I285" s="1" t="s">
        <v>2960</v>
      </c>
      <c r="J285" s="1" t="s">
        <v>2924</v>
      </c>
      <c r="K285" s="1" t="s">
        <v>2924</v>
      </c>
      <c r="L285" s="1" t="s">
        <v>2924</v>
      </c>
      <c r="M285" s="1" t="s">
        <v>2924</v>
      </c>
      <c r="N285" s="1" t="s">
        <v>2924</v>
      </c>
    </row>
    <row r="286" spans="1:14" x14ac:dyDescent="0.25">
      <c r="A286" s="1" t="s">
        <v>4535</v>
      </c>
      <c r="B286" s="1" t="s">
        <v>36</v>
      </c>
      <c r="C286" s="1" t="s">
        <v>37</v>
      </c>
      <c r="D286" s="1" t="s">
        <v>38</v>
      </c>
      <c r="E286" s="1" t="s">
        <v>2960</v>
      </c>
      <c r="F286" s="1" t="s">
        <v>1653</v>
      </c>
      <c r="G286" s="1" t="s">
        <v>2960</v>
      </c>
      <c r="H286" s="1" t="s">
        <v>39</v>
      </c>
      <c r="I286" s="1" t="s">
        <v>2960</v>
      </c>
      <c r="J286" s="1" t="s">
        <v>2924</v>
      </c>
      <c r="K286" s="1" t="s">
        <v>2924</v>
      </c>
      <c r="L286" s="1" t="s">
        <v>2924</v>
      </c>
      <c r="M286" s="1" t="s">
        <v>2924</v>
      </c>
      <c r="N286" s="1" t="s">
        <v>2924</v>
      </c>
    </row>
    <row r="287" spans="1:14" x14ac:dyDescent="0.25">
      <c r="A287" s="1" t="s">
        <v>4540</v>
      </c>
      <c r="B287" s="1" t="s">
        <v>40</v>
      </c>
      <c r="C287" s="1" t="s">
        <v>41</v>
      </c>
      <c r="D287" s="1" t="s">
        <v>42</v>
      </c>
      <c r="E287" s="1" t="s">
        <v>2960</v>
      </c>
      <c r="F287" s="1" t="s">
        <v>1653</v>
      </c>
      <c r="G287" s="1" t="s">
        <v>2960</v>
      </c>
      <c r="H287" s="1" t="s">
        <v>43</v>
      </c>
      <c r="I287" s="1" t="s">
        <v>2960</v>
      </c>
      <c r="J287" s="1" t="s">
        <v>2924</v>
      </c>
      <c r="K287" s="1" t="s">
        <v>2924</v>
      </c>
      <c r="L287" s="1" t="s">
        <v>2924</v>
      </c>
      <c r="M287" s="1" t="s">
        <v>2924</v>
      </c>
      <c r="N287" s="1" t="s">
        <v>2924</v>
      </c>
    </row>
    <row r="288" spans="1:14" x14ac:dyDescent="0.25">
      <c r="A288" s="1" t="s">
        <v>4546</v>
      </c>
      <c r="B288" s="1" t="s">
        <v>44</v>
      </c>
      <c r="C288" s="1" t="s">
        <v>45</v>
      </c>
      <c r="D288" s="1" t="s">
        <v>46</v>
      </c>
      <c r="E288" s="1" t="s">
        <v>2960</v>
      </c>
      <c r="F288" s="1" t="s">
        <v>47</v>
      </c>
      <c r="G288" s="1" t="s">
        <v>2960</v>
      </c>
      <c r="H288" s="1" t="s">
        <v>48</v>
      </c>
      <c r="I288" s="1" t="s">
        <v>2960</v>
      </c>
      <c r="J288" s="1" t="s">
        <v>2924</v>
      </c>
      <c r="K288" s="1" t="s">
        <v>2924</v>
      </c>
      <c r="L288" s="1" t="s">
        <v>2924</v>
      </c>
      <c r="M288" s="1" t="s">
        <v>2924</v>
      </c>
      <c r="N288" s="1" t="s">
        <v>2924</v>
      </c>
    </row>
    <row r="289" spans="1:14" x14ac:dyDescent="0.25">
      <c r="A289" s="1" t="s">
        <v>4551</v>
      </c>
      <c r="B289" s="1" t="s">
        <v>49</v>
      </c>
      <c r="C289" s="1" t="s">
        <v>50</v>
      </c>
      <c r="D289" s="1" t="s">
        <v>51</v>
      </c>
      <c r="E289" s="1" t="s">
        <v>2960</v>
      </c>
      <c r="F289" s="1" t="s">
        <v>1659</v>
      </c>
      <c r="G289" s="1" t="s">
        <v>2960</v>
      </c>
      <c r="H289" s="1" t="s">
        <v>52</v>
      </c>
      <c r="I289" s="1" t="s">
        <v>2960</v>
      </c>
      <c r="J289" s="1" t="s">
        <v>2924</v>
      </c>
      <c r="K289" s="1" t="s">
        <v>2924</v>
      </c>
      <c r="L289" s="1" t="s">
        <v>2924</v>
      </c>
      <c r="M289" s="1" t="s">
        <v>2924</v>
      </c>
      <c r="N289" s="1" t="s">
        <v>2924</v>
      </c>
    </row>
    <row r="290" spans="1:14" x14ac:dyDescent="0.25">
      <c r="A290" s="1" t="s">
        <v>4556</v>
      </c>
      <c r="B290" s="1" t="s">
        <v>53</v>
      </c>
      <c r="C290" s="1" t="s">
        <v>54</v>
      </c>
      <c r="D290" s="1" t="s">
        <v>55</v>
      </c>
      <c r="E290" s="1" t="s">
        <v>2960</v>
      </c>
      <c r="F290" s="1" t="s">
        <v>1659</v>
      </c>
      <c r="G290" s="1" t="s">
        <v>2960</v>
      </c>
      <c r="H290" s="1" t="s">
        <v>56</v>
      </c>
      <c r="I290" s="1" t="s">
        <v>2960</v>
      </c>
      <c r="J290" s="1" t="s">
        <v>2924</v>
      </c>
      <c r="K290" s="1" t="s">
        <v>2924</v>
      </c>
      <c r="L290" s="1" t="s">
        <v>2924</v>
      </c>
      <c r="M290" s="1" t="s">
        <v>2924</v>
      </c>
      <c r="N290" s="1" t="s">
        <v>2924</v>
      </c>
    </row>
    <row r="291" spans="1:14" x14ac:dyDescent="0.25">
      <c r="A291" s="1" t="s">
        <v>4561</v>
      </c>
      <c r="B291" s="1" t="s">
        <v>57</v>
      </c>
      <c r="C291" s="1" t="s">
        <v>58</v>
      </c>
      <c r="D291" s="1" t="s">
        <v>59</v>
      </c>
      <c r="E291" s="1" t="s">
        <v>2960</v>
      </c>
      <c r="F291" s="1" t="s">
        <v>1659</v>
      </c>
      <c r="G291" s="1" t="s">
        <v>2960</v>
      </c>
      <c r="H291" s="1" t="s">
        <v>60</v>
      </c>
      <c r="I291" s="1" t="s">
        <v>2960</v>
      </c>
      <c r="J291" s="1" t="s">
        <v>2924</v>
      </c>
      <c r="K291" s="1" t="s">
        <v>2924</v>
      </c>
      <c r="L291" s="1" t="s">
        <v>2924</v>
      </c>
      <c r="M291" s="1" t="s">
        <v>2924</v>
      </c>
      <c r="N291" s="1" t="s">
        <v>2924</v>
      </c>
    </row>
    <row r="292" spans="1:14" x14ac:dyDescent="0.25">
      <c r="A292" s="1" t="s">
        <v>4566</v>
      </c>
      <c r="B292" s="1" t="s">
        <v>61</v>
      </c>
      <c r="C292" s="1" t="s">
        <v>62</v>
      </c>
      <c r="D292" s="1" t="s">
        <v>2994</v>
      </c>
      <c r="E292" s="1" t="s">
        <v>2960</v>
      </c>
      <c r="F292" s="1" t="s">
        <v>1665</v>
      </c>
      <c r="G292" s="1" t="s">
        <v>2960</v>
      </c>
      <c r="H292" s="1" t="s">
        <v>63</v>
      </c>
      <c r="I292" s="1" t="s">
        <v>2960</v>
      </c>
      <c r="J292" s="1" t="s">
        <v>2924</v>
      </c>
      <c r="K292" s="1" t="s">
        <v>2924</v>
      </c>
      <c r="L292" s="1" t="s">
        <v>2924</v>
      </c>
      <c r="M292" s="1" t="s">
        <v>2924</v>
      </c>
      <c r="N292" s="1" t="s">
        <v>2924</v>
      </c>
    </row>
    <row r="293" spans="1:14" x14ac:dyDescent="0.25">
      <c r="A293" s="1" t="s">
        <v>4572</v>
      </c>
      <c r="B293" s="1" t="s">
        <v>64</v>
      </c>
      <c r="C293" s="1" t="s">
        <v>65</v>
      </c>
      <c r="D293" s="1" t="s">
        <v>66</v>
      </c>
      <c r="E293" s="1" t="s">
        <v>2960</v>
      </c>
      <c r="F293" s="1" t="s">
        <v>47</v>
      </c>
      <c r="G293" s="1" t="s">
        <v>2960</v>
      </c>
      <c r="H293" s="1" t="s">
        <v>67</v>
      </c>
      <c r="I293" s="1" t="s">
        <v>2960</v>
      </c>
      <c r="J293" s="1" t="s">
        <v>2924</v>
      </c>
      <c r="K293" s="1" t="s">
        <v>2924</v>
      </c>
      <c r="L293" s="1" t="s">
        <v>2924</v>
      </c>
      <c r="M293" s="1" t="s">
        <v>2924</v>
      </c>
      <c r="N293" s="1" t="s">
        <v>2924</v>
      </c>
    </row>
    <row r="294" spans="1:14" x14ac:dyDescent="0.25">
      <c r="A294" s="1" t="s">
        <v>4578</v>
      </c>
      <c r="B294" s="1" t="s">
        <v>68</v>
      </c>
      <c r="C294" s="1" t="s">
        <v>69</v>
      </c>
      <c r="D294" s="1" t="s">
        <v>70</v>
      </c>
      <c r="E294" s="1" t="s">
        <v>2960</v>
      </c>
      <c r="F294" s="1" t="s">
        <v>71</v>
      </c>
      <c r="G294" s="1" t="s">
        <v>2960</v>
      </c>
      <c r="H294" s="1" t="s">
        <v>72</v>
      </c>
      <c r="I294" s="1" t="s">
        <v>2960</v>
      </c>
      <c r="J294" s="1" t="s">
        <v>2924</v>
      </c>
      <c r="K294" s="1" t="s">
        <v>2924</v>
      </c>
      <c r="L294" s="1" t="s">
        <v>2924</v>
      </c>
      <c r="M294" s="1" t="s">
        <v>2924</v>
      </c>
      <c r="N294" s="1" t="s">
        <v>2924</v>
      </c>
    </row>
    <row r="295" spans="1:14" x14ac:dyDescent="0.25">
      <c r="A295" s="1" t="s">
        <v>4583</v>
      </c>
      <c r="B295" s="1" t="s">
        <v>73</v>
      </c>
      <c r="C295" s="1" t="s">
        <v>74</v>
      </c>
      <c r="D295" s="1" t="s">
        <v>75</v>
      </c>
      <c r="E295" s="1" t="s">
        <v>2960</v>
      </c>
      <c r="F295" s="1" t="s">
        <v>76</v>
      </c>
      <c r="G295" s="1" t="s">
        <v>2960</v>
      </c>
      <c r="H295" s="1" t="s">
        <v>77</v>
      </c>
      <c r="I295" s="1" t="s">
        <v>2960</v>
      </c>
      <c r="J295" s="1" t="s">
        <v>2924</v>
      </c>
      <c r="K295" s="1" t="s">
        <v>2924</v>
      </c>
      <c r="L295" s="1" t="s">
        <v>2924</v>
      </c>
      <c r="M295" s="1" t="s">
        <v>2924</v>
      </c>
      <c r="N295" s="1" t="s">
        <v>2924</v>
      </c>
    </row>
    <row r="296" spans="1:14" x14ac:dyDescent="0.25">
      <c r="A296" s="1" t="s">
        <v>4588</v>
      </c>
      <c r="B296" s="1" t="s">
        <v>78</v>
      </c>
      <c r="C296" s="1" t="s">
        <v>79</v>
      </c>
      <c r="D296" s="1" t="s">
        <v>80</v>
      </c>
      <c r="E296" s="1" t="s">
        <v>2960</v>
      </c>
      <c r="F296" s="1" t="s">
        <v>1659</v>
      </c>
      <c r="G296" s="1" t="s">
        <v>2960</v>
      </c>
      <c r="H296" s="1" t="s">
        <v>81</v>
      </c>
      <c r="I296" s="1" t="s">
        <v>2960</v>
      </c>
      <c r="J296" s="1" t="s">
        <v>2924</v>
      </c>
      <c r="K296" s="1" t="s">
        <v>2924</v>
      </c>
      <c r="L296" s="1" t="s">
        <v>2924</v>
      </c>
      <c r="M296" s="1" t="s">
        <v>2924</v>
      </c>
      <c r="N296" s="1" t="s">
        <v>2924</v>
      </c>
    </row>
    <row r="297" spans="1:14" x14ac:dyDescent="0.25">
      <c r="A297" s="1" t="s">
        <v>4593</v>
      </c>
      <c r="B297" s="1" t="s">
        <v>82</v>
      </c>
      <c r="C297" s="1" t="s">
        <v>83</v>
      </c>
      <c r="D297" s="1" t="s">
        <v>84</v>
      </c>
      <c r="E297" s="1" t="s">
        <v>2960</v>
      </c>
      <c r="F297" s="1" t="s">
        <v>1671</v>
      </c>
      <c r="G297" s="1" t="s">
        <v>2960</v>
      </c>
      <c r="H297" s="1" t="s">
        <v>85</v>
      </c>
      <c r="I297" s="1" t="s">
        <v>2960</v>
      </c>
      <c r="J297" s="1" t="s">
        <v>2924</v>
      </c>
      <c r="K297" s="1" t="s">
        <v>2924</v>
      </c>
      <c r="L297" s="1" t="s">
        <v>2924</v>
      </c>
      <c r="M297" s="1" t="s">
        <v>2924</v>
      </c>
      <c r="N297" s="1" t="s">
        <v>2924</v>
      </c>
    </row>
    <row r="298" spans="1:14" x14ac:dyDescent="0.25">
      <c r="A298" s="1" t="s">
        <v>4599</v>
      </c>
      <c r="B298" s="1" t="s">
        <v>86</v>
      </c>
      <c r="C298" s="1" t="s">
        <v>87</v>
      </c>
      <c r="D298" s="1" t="s">
        <v>88</v>
      </c>
      <c r="E298" s="1" t="s">
        <v>2960</v>
      </c>
      <c r="F298" s="1" t="s">
        <v>1677</v>
      </c>
      <c r="G298" s="1" t="s">
        <v>2960</v>
      </c>
      <c r="H298" s="1" t="s">
        <v>89</v>
      </c>
      <c r="I298" s="1" t="s">
        <v>2960</v>
      </c>
      <c r="J298" s="1" t="s">
        <v>2924</v>
      </c>
      <c r="K298" s="1" t="s">
        <v>2924</v>
      </c>
      <c r="L298" s="1" t="s">
        <v>2924</v>
      </c>
      <c r="M298" s="1" t="s">
        <v>2924</v>
      </c>
      <c r="N298" s="1" t="s">
        <v>2924</v>
      </c>
    </row>
    <row r="299" spans="1:14" x14ac:dyDescent="0.25">
      <c r="A299" s="1" t="s">
        <v>4604</v>
      </c>
      <c r="B299" s="1" t="s">
        <v>90</v>
      </c>
      <c r="C299" s="1" t="s">
        <v>91</v>
      </c>
      <c r="D299" s="1" t="s">
        <v>92</v>
      </c>
      <c r="E299" s="1" t="s">
        <v>2960</v>
      </c>
      <c r="F299" s="1" t="s">
        <v>1659</v>
      </c>
      <c r="G299" s="1" t="s">
        <v>2960</v>
      </c>
      <c r="H299" s="1" t="s">
        <v>93</v>
      </c>
      <c r="I299" s="1" t="s">
        <v>2960</v>
      </c>
      <c r="J299" s="1" t="s">
        <v>2924</v>
      </c>
      <c r="K299" s="1" t="s">
        <v>2924</v>
      </c>
      <c r="L299" s="1" t="s">
        <v>2924</v>
      </c>
      <c r="M299" s="1" t="s">
        <v>2924</v>
      </c>
      <c r="N299" s="1" t="s">
        <v>2924</v>
      </c>
    </row>
    <row r="300" spans="1:14" x14ac:dyDescent="0.25">
      <c r="A300" s="1" t="s">
        <v>4609</v>
      </c>
      <c r="B300" s="1" t="s">
        <v>94</v>
      </c>
      <c r="C300" s="1" t="s">
        <v>95</v>
      </c>
      <c r="D300" s="1" t="s">
        <v>96</v>
      </c>
      <c r="E300" s="1" t="s">
        <v>2960</v>
      </c>
      <c r="F300" s="1" t="s">
        <v>1677</v>
      </c>
      <c r="G300" s="1" t="s">
        <v>2960</v>
      </c>
      <c r="H300" s="1" t="s">
        <v>97</v>
      </c>
      <c r="I300" s="1" t="s">
        <v>2960</v>
      </c>
      <c r="J300" s="1" t="s">
        <v>2924</v>
      </c>
      <c r="K300" s="1" t="s">
        <v>2924</v>
      </c>
      <c r="L300" s="1" t="s">
        <v>2924</v>
      </c>
      <c r="M300" s="1" t="s">
        <v>2924</v>
      </c>
      <c r="N300" s="1" t="s">
        <v>2924</v>
      </c>
    </row>
    <row r="301" spans="1:14" x14ac:dyDescent="0.25">
      <c r="A301" s="1" t="s">
        <v>4614</v>
      </c>
      <c r="B301" s="1" t="s">
        <v>98</v>
      </c>
      <c r="C301" s="1" t="s">
        <v>99</v>
      </c>
      <c r="D301" s="1" t="s">
        <v>92</v>
      </c>
      <c r="E301" s="1" t="s">
        <v>2960</v>
      </c>
      <c r="F301" s="1" t="s">
        <v>76</v>
      </c>
      <c r="G301" s="1" t="s">
        <v>2960</v>
      </c>
      <c r="H301" s="1" t="s">
        <v>100</v>
      </c>
      <c r="I301" s="1" t="s">
        <v>2960</v>
      </c>
      <c r="J301" s="1" t="s">
        <v>2924</v>
      </c>
      <c r="K301" s="1" t="s">
        <v>2924</v>
      </c>
      <c r="L301" s="1" t="s">
        <v>2924</v>
      </c>
      <c r="M301" s="1" t="s">
        <v>2924</v>
      </c>
      <c r="N301" s="1" t="s">
        <v>2924</v>
      </c>
    </row>
    <row r="302" spans="1:14" x14ac:dyDescent="0.25">
      <c r="A302" s="1" t="s">
        <v>4619</v>
      </c>
      <c r="B302" s="1" t="s">
        <v>101</v>
      </c>
      <c r="C302" s="1" t="s">
        <v>102</v>
      </c>
      <c r="D302" s="1" t="s">
        <v>103</v>
      </c>
      <c r="E302" s="1" t="s">
        <v>2960</v>
      </c>
      <c r="F302" s="1" t="s">
        <v>104</v>
      </c>
      <c r="G302" s="1" t="s">
        <v>2960</v>
      </c>
      <c r="H302" s="1" t="s">
        <v>105</v>
      </c>
      <c r="I302" s="1" t="s">
        <v>2960</v>
      </c>
      <c r="J302" s="1" t="s">
        <v>2924</v>
      </c>
      <c r="K302" s="1" t="s">
        <v>2924</v>
      </c>
      <c r="L302" s="1" t="s">
        <v>2924</v>
      </c>
      <c r="M302" s="1" t="s">
        <v>2924</v>
      </c>
      <c r="N302" s="1" t="s">
        <v>2924</v>
      </c>
    </row>
    <row r="303" spans="1:14" x14ac:dyDescent="0.25">
      <c r="A303" s="1" t="s">
        <v>4625</v>
      </c>
      <c r="B303" s="1" t="s">
        <v>106</v>
      </c>
      <c r="C303" s="1" t="s">
        <v>107</v>
      </c>
      <c r="D303" s="1" t="s">
        <v>108</v>
      </c>
      <c r="E303" s="1" t="s">
        <v>2960</v>
      </c>
      <c r="F303" s="1" t="s">
        <v>109</v>
      </c>
      <c r="G303" s="1" t="s">
        <v>2960</v>
      </c>
      <c r="H303" s="1" t="s">
        <v>110</v>
      </c>
      <c r="I303" s="1" t="s">
        <v>2960</v>
      </c>
      <c r="J303" s="1" t="s">
        <v>2924</v>
      </c>
      <c r="K303" s="1" t="s">
        <v>2924</v>
      </c>
      <c r="L303" s="1" t="s">
        <v>2924</v>
      </c>
      <c r="M303" s="1" t="s">
        <v>2924</v>
      </c>
      <c r="N303" s="1" t="s">
        <v>2924</v>
      </c>
    </row>
    <row r="304" spans="1:14" x14ac:dyDescent="0.25">
      <c r="A304" s="1" t="s">
        <v>4630</v>
      </c>
      <c r="B304" s="1" t="s">
        <v>111</v>
      </c>
      <c r="C304" s="1" t="s">
        <v>112</v>
      </c>
      <c r="D304" s="1" t="s">
        <v>113</v>
      </c>
      <c r="E304" s="1" t="s">
        <v>2960</v>
      </c>
      <c r="F304" s="1" t="s">
        <v>114</v>
      </c>
      <c r="G304" s="1" t="s">
        <v>2960</v>
      </c>
      <c r="H304" s="1" t="s">
        <v>115</v>
      </c>
      <c r="I304" s="1" t="s">
        <v>2960</v>
      </c>
      <c r="J304" s="1" t="s">
        <v>2924</v>
      </c>
      <c r="K304" s="1" t="s">
        <v>2924</v>
      </c>
      <c r="L304" s="1" t="s">
        <v>2924</v>
      </c>
      <c r="M304" s="1" t="s">
        <v>2924</v>
      </c>
      <c r="N304" s="1" t="s">
        <v>2924</v>
      </c>
    </row>
    <row r="305" spans="1:14" x14ac:dyDescent="0.25">
      <c r="A305" s="1" t="s">
        <v>4635</v>
      </c>
      <c r="B305" s="1" t="s">
        <v>116</v>
      </c>
      <c r="C305" s="1" t="s">
        <v>117</v>
      </c>
      <c r="D305" s="1" t="s">
        <v>118</v>
      </c>
      <c r="E305" s="1" t="s">
        <v>2960</v>
      </c>
      <c r="F305" s="1" t="s">
        <v>119</v>
      </c>
      <c r="G305" s="1" t="s">
        <v>2960</v>
      </c>
      <c r="H305" s="1" t="s">
        <v>120</v>
      </c>
      <c r="I305" s="1" t="s">
        <v>2960</v>
      </c>
      <c r="J305" s="1" t="s">
        <v>2924</v>
      </c>
      <c r="K305" s="1" t="s">
        <v>2924</v>
      </c>
      <c r="L305" s="1" t="s">
        <v>2924</v>
      </c>
      <c r="M305" s="1" t="s">
        <v>2924</v>
      </c>
      <c r="N305" s="1" t="s">
        <v>2924</v>
      </c>
    </row>
    <row r="306" spans="1:14" x14ac:dyDescent="0.25">
      <c r="A306" s="1" t="s">
        <v>4640</v>
      </c>
      <c r="B306" s="1" t="s">
        <v>121</v>
      </c>
      <c r="C306" s="1" t="s">
        <v>122</v>
      </c>
      <c r="D306" s="1" t="s">
        <v>123</v>
      </c>
      <c r="E306" s="1" t="s">
        <v>2960</v>
      </c>
      <c r="F306" s="1" t="s">
        <v>109</v>
      </c>
      <c r="G306" s="1" t="s">
        <v>2960</v>
      </c>
      <c r="H306" s="1" t="s">
        <v>124</v>
      </c>
      <c r="I306" s="1" t="s">
        <v>2960</v>
      </c>
      <c r="J306" s="1" t="s">
        <v>2924</v>
      </c>
      <c r="K306" s="1" t="s">
        <v>2924</v>
      </c>
      <c r="L306" s="1" t="s">
        <v>2924</v>
      </c>
      <c r="M306" s="1" t="s">
        <v>2924</v>
      </c>
      <c r="N306" s="1" t="s">
        <v>2924</v>
      </c>
    </row>
    <row r="307" spans="1:14" x14ac:dyDescent="0.25">
      <c r="A307" s="1" t="s">
        <v>4645</v>
      </c>
      <c r="B307" s="1" t="s">
        <v>125</v>
      </c>
      <c r="C307" s="1" t="s">
        <v>126</v>
      </c>
      <c r="D307" s="1" t="s">
        <v>127</v>
      </c>
      <c r="E307" s="1" t="s">
        <v>2960</v>
      </c>
      <c r="F307" s="1" t="s">
        <v>1647</v>
      </c>
      <c r="G307" s="1" t="s">
        <v>2960</v>
      </c>
      <c r="H307" s="1" t="s">
        <v>128</v>
      </c>
      <c r="I307" s="1" t="s">
        <v>2960</v>
      </c>
      <c r="J307" s="1" t="s">
        <v>2924</v>
      </c>
      <c r="K307" s="1" t="s">
        <v>2924</v>
      </c>
      <c r="L307" s="1" t="s">
        <v>2924</v>
      </c>
      <c r="M307" s="1" t="s">
        <v>2924</v>
      </c>
      <c r="N307" s="1" t="s">
        <v>2924</v>
      </c>
    </row>
    <row r="308" spans="1:14" x14ac:dyDescent="0.25">
      <c r="A308" s="1" t="s">
        <v>4650</v>
      </c>
      <c r="B308" s="1" t="s">
        <v>129</v>
      </c>
      <c r="C308" s="1" t="s">
        <v>130</v>
      </c>
      <c r="D308" s="1" t="s">
        <v>131</v>
      </c>
      <c r="E308" s="1" t="s">
        <v>2960</v>
      </c>
      <c r="F308" s="1" t="s">
        <v>71</v>
      </c>
      <c r="G308" s="1" t="s">
        <v>2960</v>
      </c>
      <c r="H308" s="1" t="s">
        <v>132</v>
      </c>
      <c r="I308" s="1" t="s">
        <v>2960</v>
      </c>
      <c r="J308" s="1" t="s">
        <v>2924</v>
      </c>
      <c r="K308" s="1" t="s">
        <v>2924</v>
      </c>
      <c r="L308" s="1" t="s">
        <v>2924</v>
      </c>
      <c r="M308" s="1" t="s">
        <v>2924</v>
      </c>
      <c r="N308" s="1" t="s">
        <v>2924</v>
      </c>
    </row>
    <row r="309" spans="1:14" x14ac:dyDescent="0.25">
      <c r="A309" s="1" t="s">
        <v>4655</v>
      </c>
      <c r="B309" s="1" t="s">
        <v>133</v>
      </c>
      <c r="C309" s="1" t="s">
        <v>134</v>
      </c>
      <c r="D309" s="1" t="s">
        <v>135</v>
      </c>
      <c r="E309" s="1" t="s">
        <v>2960</v>
      </c>
      <c r="F309" s="1" t="s">
        <v>136</v>
      </c>
      <c r="G309" s="1" t="s">
        <v>2960</v>
      </c>
      <c r="H309" s="1" t="s">
        <v>137</v>
      </c>
      <c r="I309" s="1" t="s">
        <v>2960</v>
      </c>
      <c r="J309" s="1" t="s">
        <v>2924</v>
      </c>
      <c r="K309" s="1" t="s">
        <v>2924</v>
      </c>
      <c r="L309" s="1" t="s">
        <v>2924</v>
      </c>
      <c r="M309" s="1" t="s">
        <v>2924</v>
      </c>
      <c r="N309" s="1" t="s">
        <v>2924</v>
      </c>
    </row>
    <row r="310" spans="1:14" x14ac:dyDescent="0.25">
      <c r="A310" s="1" t="s">
        <v>4660</v>
      </c>
      <c r="B310" s="1" t="s">
        <v>138</v>
      </c>
      <c r="C310" s="1" t="s">
        <v>139</v>
      </c>
      <c r="D310" s="1" t="s">
        <v>140</v>
      </c>
      <c r="E310" s="1" t="s">
        <v>2960</v>
      </c>
      <c r="F310" s="1" t="s">
        <v>1653</v>
      </c>
      <c r="G310" s="1" t="s">
        <v>2960</v>
      </c>
      <c r="H310" s="1" t="s">
        <v>141</v>
      </c>
      <c r="I310" s="1" t="s">
        <v>2960</v>
      </c>
      <c r="J310" s="1" t="s">
        <v>2924</v>
      </c>
      <c r="K310" s="1" t="s">
        <v>2924</v>
      </c>
      <c r="L310" s="1" t="s">
        <v>2924</v>
      </c>
      <c r="M310" s="1" t="s">
        <v>2924</v>
      </c>
      <c r="N310" s="1" t="s">
        <v>2924</v>
      </c>
    </row>
  </sheetData>
  <phoneticPr fontId="1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7"/>
  <sheetViews>
    <sheetView topLeftCell="C1" zoomScale="70" zoomScaleNormal="70" workbookViewId="0">
      <selection activeCell="H112" sqref="H112:H149"/>
    </sheetView>
  </sheetViews>
  <sheetFormatPr defaultRowHeight="15" x14ac:dyDescent="0.25"/>
  <cols>
    <col min="1" max="1" width="12.5703125" bestFit="1" customWidth="1"/>
    <col min="2" max="2" width="12.5703125" customWidth="1"/>
    <col min="3" max="3" width="11.140625" customWidth="1"/>
    <col min="4" max="4" width="11.140625" bestFit="1" customWidth="1"/>
  </cols>
  <sheetData>
    <row r="1" spans="1:11" x14ac:dyDescent="0.25">
      <c r="A1" s="1" t="s">
        <v>2979</v>
      </c>
      <c r="B1" s="1" t="s">
        <v>1679</v>
      </c>
      <c r="C1" s="1" t="s">
        <v>2981</v>
      </c>
      <c r="D1" s="1" t="s">
        <v>1680</v>
      </c>
      <c r="E1" s="1" t="s">
        <v>1681</v>
      </c>
      <c r="G1" s="1" t="s">
        <v>2979</v>
      </c>
      <c r="H1" s="1" t="s">
        <v>1679</v>
      </c>
      <c r="I1" s="1" t="s">
        <v>2981</v>
      </c>
      <c r="J1" s="1" t="s">
        <v>1680</v>
      </c>
      <c r="K1" s="1" t="s">
        <v>1681</v>
      </c>
    </row>
    <row r="2" spans="1:11" x14ac:dyDescent="0.25">
      <c r="A2" s="1">
        <v>2.04529E-2</v>
      </c>
      <c r="B2" s="1">
        <f t="shared" ref="B2:B54" si="0">A2*100/0.782</f>
        <v>2.6154603580562661</v>
      </c>
      <c r="C2" s="1">
        <v>5.7397999999999998</v>
      </c>
      <c r="D2" s="1">
        <v>514.44002</v>
      </c>
      <c r="E2">
        <f t="shared" ref="E2:E55" si="1">1000/D2</f>
        <v>1.9438612104866957</v>
      </c>
      <c r="G2" s="2">
        <v>2.1480599999999999E-2</v>
      </c>
      <c r="H2" s="2">
        <f t="shared" ref="H2:H65" si="2">G2*100/0.782</f>
        <v>2.7468797953964192</v>
      </c>
      <c r="I2" s="2">
        <v>5.7386467000000003</v>
      </c>
      <c r="J2" s="2">
        <v>585.94299999999998</v>
      </c>
      <c r="K2" s="3">
        <f t="shared" ref="K2:K65" si="3">1000/J2</f>
        <v>1.7066506469059277</v>
      </c>
    </row>
    <row r="3" spans="1:11" x14ac:dyDescent="0.25">
      <c r="A3" s="1">
        <v>0.208424</v>
      </c>
      <c r="B3" s="1">
        <f t="shared" si="0"/>
        <v>26.652685421994885</v>
      </c>
      <c r="C3" s="1">
        <v>5.7374451000000004</v>
      </c>
      <c r="D3" s="1">
        <v>388.23878999999999</v>
      </c>
      <c r="E3">
        <f t="shared" si="1"/>
        <v>2.5757343824402503</v>
      </c>
      <c r="G3" s="1">
        <v>0.1809376</v>
      </c>
      <c r="H3" s="1">
        <f t="shared" si="2"/>
        <v>23.137800511508949</v>
      </c>
      <c r="I3" s="1">
        <v>5.7365753000000002</v>
      </c>
      <c r="J3" s="1">
        <v>432.79946999999999</v>
      </c>
      <c r="K3">
        <f t="shared" si="3"/>
        <v>2.3105388738114674</v>
      </c>
    </row>
    <row r="4" spans="1:11" x14ac:dyDescent="0.25">
      <c r="A4" s="1">
        <v>0.37963409999999997</v>
      </c>
      <c r="B4" s="1">
        <f t="shared" si="0"/>
        <v>48.546560102301783</v>
      </c>
      <c r="C4" s="1">
        <v>5.7363080000000002</v>
      </c>
      <c r="D4" s="1">
        <v>347.12921</v>
      </c>
      <c r="E4">
        <f t="shared" si="1"/>
        <v>2.8807716872918876</v>
      </c>
      <c r="G4" s="1">
        <v>0.35356520000000002</v>
      </c>
      <c r="H4" s="1">
        <f t="shared" si="2"/>
        <v>45.212941176470594</v>
      </c>
      <c r="I4" s="1">
        <v>5.7355916999999996</v>
      </c>
      <c r="J4" s="1">
        <v>376.14431000000002</v>
      </c>
      <c r="K4">
        <f t="shared" si="3"/>
        <v>2.6585541065342713</v>
      </c>
    </row>
    <row r="5" spans="1:11" x14ac:dyDescent="0.25">
      <c r="A5" s="1">
        <v>0.55096449999999997</v>
      </c>
      <c r="B5" s="1">
        <f t="shared" si="0"/>
        <v>70.455818414322238</v>
      </c>
      <c r="C5" s="1">
        <v>5.7354080999999999</v>
      </c>
      <c r="D5" s="1">
        <v>325.90836999999999</v>
      </c>
      <c r="E5">
        <f t="shared" si="1"/>
        <v>3.0683470940006852</v>
      </c>
      <c r="G5" s="1">
        <v>0.5275822</v>
      </c>
      <c r="H5" s="1">
        <f t="shared" si="2"/>
        <v>67.465754475703321</v>
      </c>
      <c r="I5" s="1">
        <v>5.734737</v>
      </c>
      <c r="J5" s="1">
        <v>345.30757</v>
      </c>
      <c r="K5">
        <f t="shared" si="3"/>
        <v>2.8959689473358492</v>
      </c>
    </row>
    <row r="6" spans="1:11" x14ac:dyDescent="0.25">
      <c r="A6" s="1">
        <v>0.7269854</v>
      </c>
      <c r="B6" s="1">
        <f t="shared" si="0"/>
        <v>92.964884910485921</v>
      </c>
      <c r="C6" s="1">
        <v>5.7347466000000002</v>
      </c>
      <c r="D6" s="1">
        <v>311.12707999999998</v>
      </c>
      <c r="E6">
        <f t="shared" si="1"/>
        <v>3.2141207380598309</v>
      </c>
      <c r="G6" s="1">
        <v>0.69712269999999998</v>
      </c>
      <c r="H6" s="1">
        <f t="shared" si="2"/>
        <v>89.146125319693098</v>
      </c>
      <c r="I6" s="1">
        <v>5.7343020999999998</v>
      </c>
      <c r="J6" s="1">
        <v>324.84134</v>
      </c>
      <c r="K6">
        <f t="shared" si="3"/>
        <v>3.0784259170954043</v>
      </c>
    </row>
    <row r="7" spans="1:11" x14ac:dyDescent="0.25">
      <c r="A7" s="1">
        <v>0.90158769999999999</v>
      </c>
      <c r="B7" s="1">
        <f t="shared" si="0"/>
        <v>115.29254475703326</v>
      </c>
      <c r="C7" s="1">
        <v>5.7342548000000004</v>
      </c>
      <c r="D7" s="1">
        <v>300.38623000000001</v>
      </c>
      <c r="E7">
        <f t="shared" si="1"/>
        <v>3.3290474067336575</v>
      </c>
      <c r="G7" s="1">
        <v>0.87751710000000005</v>
      </c>
      <c r="H7" s="1">
        <f t="shared" si="2"/>
        <v>112.21446291560102</v>
      </c>
      <c r="I7" s="1">
        <v>5.7337275999999999</v>
      </c>
      <c r="J7" s="1">
        <v>311.91282999999999</v>
      </c>
      <c r="K7">
        <f t="shared" si="3"/>
        <v>3.2060239394448766</v>
      </c>
    </row>
    <row r="8" spans="1:11" x14ac:dyDescent="0.25">
      <c r="A8" s="1">
        <v>1.0769837</v>
      </c>
      <c r="B8" s="1">
        <f t="shared" si="0"/>
        <v>137.72170076726343</v>
      </c>
      <c r="C8" s="1">
        <v>5.7337319000000004</v>
      </c>
      <c r="D8" s="1">
        <v>292.70897000000002</v>
      </c>
      <c r="E8">
        <f t="shared" si="1"/>
        <v>3.4163626758687986</v>
      </c>
      <c r="G8" s="1">
        <v>1.0416098</v>
      </c>
      <c r="H8" s="1">
        <f t="shared" si="2"/>
        <v>133.19818414322251</v>
      </c>
      <c r="I8" s="1">
        <v>5.7333936000000003</v>
      </c>
      <c r="J8" s="1">
        <v>300.90471000000002</v>
      </c>
      <c r="K8">
        <f t="shared" si="3"/>
        <v>3.3233112236760931</v>
      </c>
    </row>
    <row r="9" spans="1:11" x14ac:dyDescent="0.25">
      <c r="A9" s="1">
        <v>1.2407424</v>
      </c>
      <c r="B9" s="1">
        <f t="shared" si="0"/>
        <v>158.66271099744245</v>
      </c>
      <c r="C9" s="1">
        <v>5.7333946999999998</v>
      </c>
      <c r="D9" s="1">
        <v>285.60924</v>
      </c>
      <c r="E9">
        <f t="shared" si="1"/>
        <v>3.5012872832825717</v>
      </c>
      <c r="G9" s="1">
        <v>1.2123185999999999</v>
      </c>
      <c r="H9" s="1">
        <f t="shared" si="2"/>
        <v>155.02795396419435</v>
      </c>
      <c r="I9" s="1">
        <v>5.7330575000000001</v>
      </c>
      <c r="J9" s="1">
        <v>292.26134000000002</v>
      </c>
      <c r="K9">
        <f t="shared" si="3"/>
        <v>3.4215952065367246</v>
      </c>
    </row>
    <row r="10" spans="1:11" x14ac:dyDescent="0.25">
      <c r="A10" s="1">
        <v>1.4114857000000001</v>
      </c>
      <c r="B10" s="1">
        <f t="shared" si="0"/>
        <v>180.4968925831202</v>
      </c>
      <c r="C10" s="1">
        <v>5.7330597000000001</v>
      </c>
      <c r="D10" s="1">
        <v>280.55119000000002</v>
      </c>
      <c r="E10">
        <f t="shared" si="1"/>
        <v>3.5644118993043654</v>
      </c>
      <c r="G10" s="1">
        <v>1.3831199000000001</v>
      </c>
      <c r="H10" s="1">
        <f t="shared" si="2"/>
        <v>176.86955242966752</v>
      </c>
      <c r="I10" s="1">
        <v>5.7327235999999999</v>
      </c>
      <c r="J10" s="1">
        <v>286.3424</v>
      </c>
      <c r="K10">
        <f t="shared" si="3"/>
        <v>3.4923224782637847</v>
      </c>
    </row>
    <row r="11" spans="1:11" x14ac:dyDescent="0.25">
      <c r="A11" s="1">
        <v>1.5891303000000001</v>
      </c>
      <c r="B11" s="1">
        <f t="shared" si="0"/>
        <v>203.21359335038366</v>
      </c>
      <c r="C11" s="1">
        <v>5.7327193000000003</v>
      </c>
      <c r="D11" s="1">
        <v>276.54189000000002</v>
      </c>
      <c r="E11">
        <f t="shared" si="1"/>
        <v>3.6160886873232836</v>
      </c>
      <c r="G11" s="1">
        <v>1.5552651</v>
      </c>
      <c r="H11" s="1">
        <f t="shared" si="2"/>
        <v>198.8830051150895</v>
      </c>
      <c r="I11" s="1">
        <v>5.7323852999999998</v>
      </c>
      <c r="J11" s="1">
        <v>284.12574999999998</v>
      </c>
      <c r="K11">
        <f t="shared" si="3"/>
        <v>3.5195683601363132</v>
      </c>
    </row>
    <row r="12" spans="1:11" x14ac:dyDescent="0.25">
      <c r="A12" s="1">
        <v>1.7594533000000001</v>
      </c>
      <c r="B12" s="1">
        <f t="shared" si="0"/>
        <v>224.99402813299233</v>
      </c>
      <c r="C12" s="1">
        <v>5.7323864000000002</v>
      </c>
      <c r="D12" s="1">
        <v>272.78377999999998</v>
      </c>
      <c r="E12">
        <f t="shared" si="1"/>
        <v>3.6659071151517884</v>
      </c>
      <c r="G12" s="1">
        <v>1.7302907000000001</v>
      </c>
      <c r="H12" s="1">
        <f t="shared" si="2"/>
        <v>221.26479539641946</v>
      </c>
      <c r="I12" s="1">
        <v>5.7323842000000003</v>
      </c>
      <c r="J12" s="1">
        <v>276.22629999999998</v>
      </c>
      <c r="K12">
        <f t="shared" si="3"/>
        <v>3.6202200876600092</v>
      </c>
    </row>
    <row r="13" spans="1:11" x14ac:dyDescent="0.25">
      <c r="A13" s="1">
        <v>1.9275408999999999</v>
      </c>
      <c r="B13" s="1">
        <f t="shared" si="0"/>
        <v>246.4886061381074</v>
      </c>
      <c r="C13" s="1">
        <v>5.7321543999999998</v>
      </c>
      <c r="D13" s="1">
        <v>269.55162999999999</v>
      </c>
      <c r="E13">
        <f t="shared" si="1"/>
        <v>3.709864414472285</v>
      </c>
      <c r="G13" s="1">
        <v>1.9136597</v>
      </c>
      <c r="H13" s="1">
        <f t="shared" si="2"/>
        <v>244.71351662404092</v>
      </c>
      <c r="I13" s="1">
        <v>5.7320449</v>
      </c>
      <c r="J13" s="1">
        <v>272.20409999999998</v>
      </c>
      <c r="K13">
        <f t="shared" si="3"/>
        <v>3.6737139521410591</v>
      </c>
    </row>
    <row r="14" spans="1:11" x14ac:dyDescent="0.25">
      <c r="A14" s="1">
        <v>2.101353</v>
      </c>
      <c r="B14" s="1">
        <f t="shared" si="0"/>
        <v>268.71521739130435</v>
      </c>
      <c r="C14" s="1">
        <v>5.7320449</v>
      </c>
      <c r="D14" s="1">
        <v>266.65870999999999</v>
      </c>
      <c r="E14">
        <f t="shared" si="1"/>
        <v>3.7501118939636364</v>
      </c>
      <c r="G14" s="1">
        <v>2.0818986000000002</v>
      </c>
      <c r="H14" s="1">
        <f t="shared" si="2"/>
        <v>266.22744245524297</v>
      </c>
      <c r="I14" s="1">
        <v>5.7317087999999998</v>
      </c>
      <c r="J14" s="1">
        <v>268.66066999999998</v>
      </c>
      <c r="K14">
        <f t="shared" si="3"/>
        <v>3.7221674463925072</v>
      </c>
    </row>
    <row r="15" spans="1:11" x14ac:dyDescent="0.25">
      <c r="A15" s="1">
        <v>2.2889840000000001</v>
      </c>
      <c r="B15" s="1">
        <f t="shared" si="0"/>
        <v>292.70895140664959</v>
      </c>
      <c r="C15" s="1">
        <v>5.7317099000000002</v>
      </c>
      <c r="D15" s="1">
        <v>264.40341999999998</v>
      </c>
      <c r="E15">
        <f t="shared" si="1"/>
        <v>3.7820993389571136</v>
      </c>
      <c r="G15" s="1">
        <v>2.2573140999999999</v>
      </c>
      <c r="H15" s="1">
        <f t="shared" si="2"/>
        <v>288.65909207161121</v>
      </c>
      <c r="I15" s="1">
        <v>5.7317099000000002</v>
      </c>
      <c r="J15" s="1">
        <v>266.13164999999998</v>
      </c>
      <c r="K15">
        <f t="shared" si="3"/>
        <v>3.7575387970577721</v>
      </c>
    </row>
    <row r="16" spans="1:11" x14ac:dyDescent="0.25">
      <c r="A16" s="1">
        <v>2.4547058000000002</v>
      </c>
      <c r="B16" s="1">
        <f t="shared" si="0"/>
        <v>313.90099744245526</v>
      </c>
      <c r="C16" s="1">
        <v>5.7313738000000001</v>
      </c>
      <c r="D16" s="1">
        <v>262.76319999999998</v>
      </c>
      <c r="E16">
        <f t="shared" si="1"/>
        <v>3.8057079530162521</v>
      </c>
      <c r="G16" s="1">
        <v>2.4198262000000001</v>
      </c>
      <c r="H16" s="1">
        <f t="shared" si="2"/>
        <v>309.44069053708444</v>
      </c>
      <c r="I16" s="1">
        <v>5.7313770000000002</v>
      </c>
      <c r="J16" s="1">
        <v>265.89335</v>
      </c>
      <c r="K16">
        <f t="shared" si="3"/>
        <v>3.7609063934844555</v>
      </c>
    </row>
    <row r="17" spans="1:14" x14ac:dyDescent="0.25">
      <c r="A17" s="1">
        <v>2.6278758</v>
      </c>
      <c r="B17" s="1">
        <f t="shared" si="0"/>
        <v>336.0454987212276</v>
      </c>
      <c r="C17" s="1">
        <v>5.7313501999999996</v>
      </c>
      <c r="D17" s="1">
        <v>260.72473000000002</v>
      </c>
      <c r="E17">
        <f t="shared" si="1"/>
        <v>3.8354627886660384</v>
      </c>
      <c r="G17" s="1">
        <v>2.5883283000000001</v>
      </c>
      <c r="H17" s="1">
        <f t="shared" si="2"/>
        <v>330.98827365728897</v>
      </c>
      <c r="I17" s="1">
        <v>5.7310429999999997</v>
      </c>
      <c r="J17" s="1">
        <v>262.85766000000001</v>
      </c>
      <c r="K17">
        <f t="shared" si="3"/>
        <v>3.8043403414608497</v>
      </c>
    </row>
    <row r="18" spans="1:14" x14ac:dyDescent="0.25">
      <c r="A18" s="1">
        <v>2.7969287999999999</v>
      </c>
      <c r="B18" s="1">
        <f t="shared" si="0"/>
        <v>357.66352941176467</v>
      </c>
      <c r="C18" s="1">
        <v>5.7310397999999996</v>
      </c>
      <c r="D18" s="1">
        <v>259.02976999999998</v>
      </c>
      <c r="E18">
        <f t="shared" si="1"/>
        <v>3.860560120174604</v>
      </c>
      <c r="G18" s="1">
        <v>2.7690858999999999</v>
      </c>
      <c r="H18" s="1">
        <f t="shared" si="2"/>
        <v>354.10305626598466</v>
      </c>
      <c r="I18" s="1">
        <v>5.7310463</v>
      </c>
      <c r="J18" s="1">
        <v>259.69315999999998</v>
      </c>
      <c r="K18">
        <f t="shared" si="3"/>
        <v>3.850698262518736</v>
      </c>
      <c r="N18" t="s">
        <v>1074</v>
      </c>
    </row>
    <row r="19" spans="1:14" x14ac:dyDescent="0.25">
      <c r="A19" s="1">
        <v>2.980416</v>
      </c>
      <c r="B19" s="1">
        <f t="shared" si="0"/>
        <v>381.12736572890026</v>
      </c>
      <c r="C19" s="1">
        <v>5.7307047999999998</v>
      </c>
      <c r="D19" s="1">
        <v>258.66264999999999</v>
      </c>
      <c r="E19">
        <f t="shared" si="1"/>
        <v>3.8660394146584367</v>
      </c>
      <c r="G19" s="1">
        <v>2.9325752</v>
      </c>
      <c r="H19" s="1">
        <f t="shared" si="2"/>
        <v>375.00961636828646</v>
      </c>
      <c r="I19" s="1">
        <v>5.7307059000000002</v>
      </c>
      <c r="J19" s="1">
        <v>259.00400999999999</v>
      </c>
      <c r="K19">
        <f t="shared" si="3"/>
        <v>3.8609440834526074</v>
      </c>
      <c r="M19" t="s">
        <v>1073</v>
      </c>
      <c r="N19">
        <f>MAX(K112:K149)</f>
        <v>3.8106895175933824</v>
      </c>
    </row>
    <row r="20" spans="1:14" x14ac:dyDescent="0.25">
      <c r="A20" s="1">
        <v>2.9754163</v>
      </c>
      <c r="B20" s="1">
        <f t="shared" si="0"/>
        <v>380.48801790281328</v>
      </c>
      <c r="C20" s="1">
        <v>5.7310441000000001</v>
      </c>
      <c r="D20" s="1">
        <v>261.00704000000002</v>
      </c>
      <c r="E20">
        <f t="shared" si="1"/>
        <v>3.8313142817910197</v>
      </c>
      <c r="G20" s="1">
        <v>3.0077628000000001</v>
      </c>
      <c r="H20" s="1">
        <f t="shared" si="2"/>
        <v>384.62439897698209</v>
      </c>
      <c r="I20" s="1">
        <v>5.7307037000000003</v>
      </c>
      <c r="J20" s="1">
        <v>261.42354</v>
      </c>
      <c r="K20">
        <f t="shared" si="3"/>
        <v>3.825210231641726</v>
      </c>
      <c r="M20" s="3">
        <f>K112/$N$19</f>
        <v>0.32575608001850609</v>
      </c>
    </row>
    <row r="21" spans="1:14" x14ac:dyDescent="0.25">
      <c r="A21" s="1">
        <v>2.7823904000000002</v>
      </c>
      <c r="B21" s="1">
        <f t="shared" si="0"/>
        <v>355.80439897698204</v>
      </c>
      <c r="C21" s="1">
        <v>5.7310409</v>
      </c>
      <c r="D21" s="1">
        <v>262.30806000000001</v>
      </c>
      <c r="E21">
        <f t="shared" si="1"/>
        <v>3.8123113715987222</v>
      </c>
      <c r="G21" s="1">
        <v>2.8344415000000001</v>
      </c>
      <c r="H21" s="1">
        <f t="shared" si="2"/>
        <v>362.46054987212273</v>
      </c>
      <c r="I21" s="1">
        <v>5.7310409</v>
      </c>
      <c r="J21" s="1">
        <v>263.26879000000002</v>
      </c>
      <c r="K21">
        <f t="shared" si="3"/>
        <v>3.7983993469184094</v>
      </c>
      <c r="M21" s="3">
        <f t="shared" ref="M21:M57" si="4">K113/$N$19</f>
        <v>0.51778713916457841</v>
      </c>
    </row>
    <row r="22" spans="1:14" x14ac:dyDescent="0.25">
      <c r="A22" s="1">
        <v>2.6115075999999999</v>
      </c>
      <c r="B22" s="1">
        <f t="shared" si="0"/>
        <v>333.95237851662404</v>
      </c>
      <c r="C22" s="1">
        <v>5.7311354000000003</v>
      </c>
      <c r="D22" s="1">
        <v>263.39546000000001</v>
      </c>
      <c r="E22">
        <f t="shared" si="1"/>
        <v>3.7965726516318843</v>
      </c>
      <c r="G22" s="1">
        <v>2.6622797999999999</v>
      </c>
      <c r="H22" s="1">
        <f t="shared" si="2"/>
        <v>340.4449872122762</v>
      </c>
      <c r="I22" s="1">
        <v>5.7310420000000004</v>
      </c>
      <c r="J22" s="1">
        <v>264.63528000000002</v>
      </c>
      <c r="K22">
        <f t="shared" si="3"/>
        <v>3.778785655487809</v>
      </c>
      <c r="M22" s="3">
        <f t="shared" si="4"/>
        <v>0.63305764102314699</v>
      </c>
    </row>
    <row r="23" spans="1:14" x14ac:dyDescent="0.25">
      <c r="A23" s="1">
        <v>2.4389691</v>
      </c>
      <c r="B23" s="1">
        <f t="shared" si="0"/>
        <v>311.88863171355496</v>
      </c>
      <c r="C23" s="1">
        <v>5.7313706</v>
      </c>
      <c r="D23" s="1">
        <v>264.39053000000001</v>
      </c>
      <c r="E23">
        <f t="shared" si="1"/>
        <v>3.7822837300564434</v>
      </c>
      <c r="G23" s="1">
        <v>2.4897551</v>
      </c>
      <c r="H23" s="1">
        <f t="shared" si="2"/>
        <v>318.38300511508947</v>
      </c>
      <c r="I23" s="1">
        <v>5.7313469000000001</v>
      </c>
      <c r="J23" s="1">
        <v>266.10910999999999</v>
      </c>
      <c r="K23">
        <f t="shared" si="3"/>
        <v>3.7578570684784149</v>
      </c>
      <c r="M23" s="3">
        <f t="shared" si="4"/>
        <v>0.70196598582771785</v>
      </c>
    </row>
    <row r="24" spans="1:14" x14ac:dyDescent="0.25">
      <c r="A24" s="1">
        <v>2.2657466999999998</v>
      </c>
      <c r="B24" s="1">
        <f t="shared" si="0"/>
        <v>289.73742966751911</v>
      </c>
      <c r="C24" s="1">
        <v>5.7313758999999997</v>
      </c>
      <c r="D24" s="1">
        <v>265.6003</v>
      </c>
      <c r="E24">
        <f t="shared" si="1"/>
        <v>3.7650559882650736</v>
      </c>
      <c r="G24" s="1">
        <v>2.3189457</v>
      </c>
      <c r="H24" s="1">
        <f t="shared" si="2"/>
        <v>296.54037084398976</v>
      </c>
      <c r="I24" s="1">
        <v>5.7313738000000001</v>
      </c>
      <c r="J24" s="1">
        <v>267.53678000000002</v>
      </c>
      <c r="K24">
        <f t="shared" si="3"/>
        <v>3.7378038264495816</v>
      </c>
      <c r="M24" s="3">
        <f t="shared" si="4"/>
        <v>0.75091146339683001</v>
      </c>
    </row>
    <row r="25" spans="1:14" x14ac:dyDescent="0.25">
      <c r="A25" s="1">
        <v>2.0957637</v>
      </c>
      <c r="B25" s="1">
        <f t="shared" si="0"/>
        <v>268.00047314578006</v>
      </c>
      <c r="C25" s="1">
        <v>5.7317055999999997</v>
      </c>
      <c r="D25" s="1">
        <v>267.47451999999998</v>
      </c>
      <c r="E25">
        <f t="shared" si="1"/>
        <v>3.7386738744311048</v>
      </c>
      <c r="G25" s="1">
        <v>2.147993</v>
      </c>
      <c r="H25" s="1">
        <f t="shared" si="2"/>
        <v>274.67941176470589</v>
      </c>
      <c r="I25" s="1">
        <v>5.7315358999999999</v>
      </c>
      <c r="J25" s="1">
        <v>269.28971000000001</v>
      </c>
      <c r="K25">
        <f t="shared" si="3"/>
        <v>3.7134727502213134</v>
      </c>
      <c r="M25" s="3">
        <f t="shared" si="4"/>
        <v>0.79169008649439776</v>
      </c>
    </row>
    <row r="26" spans="1:14" x14ac:dyDescent="0.25">
      <c r="A26" s="1">
        <v>1.9243977999999999</v>
      </c>
      <c r="B26" s="1">
        <f t="shared" si="0"/>
        <v>246.08667519181583</v>
      </c>
      <c r="C26" s="1">
        <v>5.7317613999999999</v>
      </c>
      <c r="D26" s="1">
        <v>269.16412000000003</v>
      </c>
      <c r="E26">
        <f t="shared" si="1"/>
        <v>3.7152054293120491</v>
      </c>
      <c r="G26" s="1">
        <v>1.9790496</v>
      </c>
      <c r="H26" s="1">
        <f t="shared" si="2"/>
        <v>253.07539641943731</v>
      </c>
      <c r="I26" s="1">
        <v>5.7317153000000003</v>
      </c>
      <c r="J26" s="1">
        <v>271.61478</v>
      </c>
      <c r="K26">
        <f t="shared" si="3"/>
        <v>3.6816847742968921</v>
      </c>
      <c r="M26" s="3">
        <f t="shared" si="4"/>
        <v>0.82712531609007367</v>
      </c>
    </row>
    <row r="27" spans="1:14" x14ac:dyDescent="0.25">
      <c r="A27" s="1">
        <v>1.7451394</v>
      </c>
      <c r="B27" s="1">
        <f t="shared" si="0"/>
        <v>223.16360613810738</v>
      </c>
      <c r="C27" s="1">
        <v>5.7320406000000004</v>
      </c>
      <c r="D27" s="1">
        <v>272.03985999999998</v>
      </c>
      <c r="E27">
        <f t="shared" si="1"/>
        <v>3.6759319020381795</v>
      </c>
      <c r="G27" s="1">
        <v>1.8023728000000001</v>
      </c>
      <c r="H27" s="1">
        <f t="shared" si="2"/>
        <v>230.48245524296675</v>
      </c>
      <c r="I27" s="1">
        <v>5.7320428000000003</v>
      </c>
      <c r="J27" s="1">
        <v>274.32846000000001</v>
      </c>
      <c r="K27">
        <f t="shared" si="3"/>
        <v>3.6452652415283486</v>
      </c>
      <c r="M27" s="3">
        <f t="shared" si="4"/>
        <v>0.85701458520178864</v>
      </c>
    </row>
    <row r="28" spans="1:14" x14ac:dyDescent="0.25">
      <c r="A28" s="1">
        <v>1.576935</v>
      </c>
      <c r="B28" s="1">
        <f t="shared" si="0"/>
        <v>201.65409207161125</v>
      </c>
      <c r="C28" s="1">
        <v>5.7323896000000003</v>
      </c>
      <c r="D28" s="1">
        <v>275.85811000000001</v>
      </c>
      <c r="E28">
        <f t="shared" si="1"/>
        <v>3.6250520240278599</v>
      </c>
      <c r="G28" s="1">
        <v>1.6269305999999999</v>
      </c>
      <c r="H28" s="1">
        <f t="shared" si="2"/>
        <v>208.04739130434783</v>
      </c>
      <c r="I28" s="1">
        <v>5.7320406000000004</v>
      </c>
      <c r="J28" s="1">
        <v>279.06876999999997</v>
      </c>
      <c r="K28">
        <f t="shared" si="3"/>
        <v>3.5833461408096654</v>
      </c>
      <c r="M28" s="3">
        <f t="shared" si="4"/>
        <v>0.8820041933058822</v>
      </c>
    </row>
    <row r="29" spans="1:14" x14ac:dyDescent="0.25">
      <c r="A29" s="1">
        <v>1.4098997</v>
      </c>
      <c r="B29" s="1">
        <f t="shared" si="0"/>
        <v>180.29407928388747</v>
      </c>
      <c r="C29" s="1">
        <v>5.7323874999999997</v>
      </c>
      <c r="D29" s="1">
        <v>280.21735000000001</v>
      </c>
      <c r="E29">
        <f t="shared" si="1"/>
        <v>3.5686584003453032</v>
      </c>
      <c r="G29" s="1">
        <v>1.4635389000000001</v>
      </c>
      <c r="H29" s="1">
        <f t="shared" si="2"/>
        <v>187.15331202046036</v>
      </c>
      <c r="I29" s="1">
        <v>5.7323864000000002</v>
      </c>
      <c r="J29" s="1">
        <v>283.21546999999998</v>
      </c>
      <c r="K29">
        <f t="shared" si="3"/>
        <v>3.5308805694830161</v>
      </c>
      <c r="M29" s="3">
        <f t="shared" si="4"/>
        <v>0.90372257882260998</v>
      </c>
    </row>
    <row r="30" spans="1:14" x14ac:dyDescent="0.25">
      <c r="A30" s="1">
        <v>1.2347849</v>
      </c>
      <c r="B30" s="1">
        <f t="shared" si="0"/>
        <v>157.90088235294115</v>
      </c>
      <c r="C30" s="1">
        <v>5.7327214</v>
      </c>
      <c r="D30" s="1">
        <v>286.15992</v>
      </c>
      <c r="E30">
        <f t="shared" si="1"/>
        <v>3.4945494812830531</v>
      </c>
      <c r="G30" s="1">
        <v>1.2905537</v>
      </c>
      <c r="H30" s="1">
        <f t="shared" si="2"/>
        <v>165.03244245524297</v>
      </c>
      <c r="I30" s="1">
        <v>5.7326053999999997</v>
      </c>
      <c r="J30" s="1">
        <v>289.89334000000002</v>
      </c>
      <c r="K30">
        <f t="shared" si="3"/>
        <v>3.4495445807758118</v>
      </c>
      <c r="M30" s="3">
        <f t="shared" si="4"/>
        <v>0.9258321906244158</v>
      </c>
    </row>
    <row r="31" spans="1:14" x14ac:dyDescent="0.25">
      <c r="A31" s="1">
        <v>1.061102</v>
      </c>
      <c r="B31" s="1">
        <f t="shared" si="0"/>
        <v>135.69079283887467</v>
      </c>
      <c r="C31" s="1">
        <v>5.7330563999999997</v>
      </c>
      <c r="D31" s="1">
        <v>294.57571000000002</v>
      </c>
      <c r="E31">
        <f t="shared" si="1"/>
        <v>3.3947130264066918</v>
      </c>
      <c r="G31" s="1">
        <v>1.1242605000000001</v>
      </c>
      <c r="H31" s="1">
        <f t="shared" si="2"/>
        <v>143.7673273657289</v>
      </c>
      <c r="I31" s="1">
        <v>5.7327225000000004</v>
      </c>
      <c r="J31" s="1">
        <v>298.61828000000003</v>
      </c>
      <c r="K31">
        <f t="shared" si="3"/>
        <v>3.3487568142178032</v>
      </c>
      <c r="M31" s="3">
        <f t="shared" si="4"/>
        <v>0.93902586958038625</v>
      </c>
    </row>
    <row r="32" spans="1:14" x14ac:dyDescent="0.25">
      <c r="A32" s="1">
        <v>0.89738700000000005</v>
      </c>
      <c r="B32" s="1">
        <f t="shared" si="0"/>
        <v>114.75537084398978</v>
      </c>
      <c r="C32" s="1">
        <v>5.7333914999999998</v>
      </c>
      <c r="D32" s="1">
        <v>307.88529</v>
      </c>
      <c r="E32">
        <f t="shared" si="1"/>
        <v>3.2479629020275702</v>
      </c>
      <c r="G32" s="1">
        <v>0.95279899999999995</v>
      </c>
      <c r="H32" s="1">
        <f t="shared" si="2"/>
        <v>121.84130434782608</v>
      </c>
      <c r="I32" s="1">
        <v>5.7330575000000001</v>
      </c>
      <c r="J32" s="1">
        <v>310.38639999999998</v>
      </c>
      <c r="K32">
        <f t="shared" si="3"/>
        <v>3.2217906454664251</v>
      </c>
      <c r="M32" s="3">
        <f t="shared" si="4"/>
        <v>0.95342944881054981</v>
      </c>
    </row>
    <row r="33" spans="1:13" x14ac:dyDescent="0.25">
      <c r="A33" s="1">
        <v>0.70938129999999999</v>
      </c>
      <c r="B33" s="1">
        <f t="shared" si="0"/>
        <v>90.713721227621477</v>
      </c>
      <c r="C33" s="1">
        <v>5.7340669000000002</v>
      </c>
      <c r="D33" s="1">
        <v>325.77096999999998</v>
      </c>
      <c r="E33">
        <f t="shared" si="1"/>
        <v>3.0696412267796607</v>
      </c>
      <c r="G33" s="1">
        <v>0.75329710000000005</v>
      </c>
      <c r="H33" s="1">
        <f t="shared" si="2"/>
        <v>96.32955242966753</v>
      </c>
      <c r="I33" s="1">
        <v>5.7337275999999999</v>
      </c>
      <c r="J33" s="1">
        <v>333.71978999999999</v>
      </c>
      <c r="K33">
        <f t="shared" si="3"/>
        <v>2.9965259177467423</v>
      </c>
      <c r="M33" s="3">
        <f t="shared" si="4"/>
        <v>0.964461880227237</v>
      </c>
    </row>
    <row r="34" spans="1:13" x14ac:dyDescent="0.25">
      <c r="A34" s="1">
        <v>0.5397324</v>
      </c>
      <c r="B34" s="1">
        <f t="shared" si="0"/>
        <v>69.019488491048591</v>
      </c>
      <c r="C34" s="1">
        <v>5.7343954999999998</v>
      </c>
      <c r="D34" s="1">
        <v>357.49973</v>
      </c>
      <c r="E34">
        <f t="shared" si="1"/>
        <v>2.7972049097771348</v>
      </c>
      <c r="G34" s="1">
        <v>0.58527609999999997</v>
      </c>
      <c r="H34" s="1">
        <f t="shared" si="2"/>
        <v>74.843491048593336</v>
      </c>
      <c r="I34" s="1">
        <v>5.7340637000000001</v>
      </c>
      <c r="J34" s="1">
        <v>367.41511000000003</v>
      </c>
      <c r="K34">
        <f t="shared" si="3"/>
        <v>2.7217171335169095</v>
      </c>
      <c r="M34" s="3">
        <f t="shared" si="4"/>
        <v>0.97480703037191185</v>
      </c>
    </row>
    <row r="35" spans="1:13" x14ac:dyDescent="0.25">
      <c r="A35" s="1">
        <v>0.37456250000000002</v>
      </c>
      <c r="B35" s="1">
        <f t="shared" si="0"/>
        <v>47.898017902813301</v>
      </c>
      <c r="C35" s="1">
        <v>5.7352255000000003</v>
      </c>
      <c r="D35" s="1">
        <v>434.77244999999999</v>
      </c>
      <c r="E35">
        <f t="shared" si="1"/>
        <v>2.3000537407556529</v>
      </c>
      <c r="G35" s="1">
        <v>0.4230024</v>
      </c>
      <c r="H35" s="1">
        <f t="shared" si="2"/>
        <v>54.092378516624045</v>
      </c>
      <c r="I35" s="1">
        <v>5.7347359000000004</v>
      </c>
      <c r="J35" s="1">
        <v>431.30846000000003</v>
      </c>
      <c r="K35">
        <f t="shared" si="3"/>
        <v>2.3185262816314802</v>
      </c>
      <c r="M35" s="3">
        <f t="shared" si="4"/>
        <v>0.9852931259787423</v>
      </c>
    </row>
    <row r="36" spans="1:13" x14ac:dyDescent="0.25">
      <c r="A36" s="1">
        <v>0.204482</v>
      </c>
      <c r="B36" s="1">
        <f t="shared" si="0"/>
        <v>26.148593350383631</v>
      </c>
      <c r="C36" s="1">
        <v>5.7368050999999998</v>
      </c>
      <c r="D36" s="1">
        <v>893.84661000000006</v>
      </c>
      <c r="E36">
        <f t="shared" si="1"/>
        <v>1.1187601863814194</v>
      </c>
      <c r="G36" s="1">
        <v>0.26402629999999999</v>
      </c>
      <c r="H36" s="1">
        <f t="shared" si="2"/>
        <v>33.762953964194374</v>
      </c>
      <c r="I36" s="1">
        <v>5.7358988000000002</v>
      </c>
      <c r="J36" s="1">
        <v>684.75217999999995</v>
      </c>
      <c r="K36">
        <f t="shared" si="3"/>
        <v>1.4603823532186493</v>
      </c>
      <c r="M36" s="3">
        <f t="shared" si="4"/>
        <v>0.99273519172726277</v>
      </c>
    </row>
    <row r="37" spans="1:13" x14ac:dyDescent="0.25">
      <c r="A37" s="1">
        <v>3.5521799999999999E-2</v>
      </c>
      <c r="B37" s="1">
        <f t="shared" si="0"/>
        <v>4.5424296675191815</v>
      </c>
      <c r="C37" s="1">
        <v>5.7397634999999996</v>
      </c>
      <c r="D37" s="1">
        <v>1051.0884000000001</v>
      </c>
      <c r="E37">
        <f t="shared" si="1"/>
        <v>0.95139476375155496</v>
      </c>
      <c r="G37" s="1">
        <v>8.3187300000000006E-2</v>
      </c>
      <c r="H37" s="1">
        <f t="shared" si="2"/>
        <v>10.637762148337597</v>
      </c>
      <c r="I37" s="1">
        <v>5.7385704999999998</v>
      </c>
      <c r="J37" s="1">
        <v>1125.277</v>
      </c>
      <c r="K37">
        <f t="shared" si="3"/>
        <v>0.88867007856732161</v>
      </c>
      <c r="M37" s="3">
        <f t="shared" si="4"/>
        <v>1</v>
      </c>
    </row>
    <row r="38" spans="1:13" x14ac:dyDescent="0.25">
      <c r="A38" s="1">
        <v>2.1458000000000001E-2</v>
      </c>
      <c r="B38" s="1">
        <f t="shared" si="0"/>
        <v>2.7439897698209719</v>
      </c>
      <c r="C38" s="1">
        <v>5.7390064000000001</v>
      </c>
      <c r="D38" s="1">
        <v>567.89095999999995</v>
      </c>
      <c r="E38">
        <f t="shared" si="1"/>
        <v>1.7609014237521936</v>
      </c>
      <c r="G38" s="1">
        <v>2.5923999999999999E-2</v>
      </c>
      <c r="H38" s="1">
        <f t="shared" si="2"/>
        <v>3.315089514066496</v>
      </c>
      <c r="I38" s="1">
        <v>5.7394403000000001</v>
      </c>
      <c r="J38" s="1">
        <v>1127.9369999999999</v>
      </c>
      <c r="K38">
        <f t="shared" si="3"/>
        <v>0.88657433881502257</v>
      </c>
      <c r="M38" s="3">
        <f t="shared" si="4"/>
        <v>0.99598697480433196</v>
      </c>
    </row>
    <row r="39" spans="1:13" x14ac:dyDescent="0.25">
      <c r="A39" s="1">
        <v>0.17466329999999999</v>
      </c>
      <c r="B39" s="1">
        <f t="shared" si="0"/>
        <v>22.335460358056263</v>
      </c>
      <c r="C39" s="1">
        <v>5.7367964999999996</v>
      </c>
      <c r="D39" s="1">
        <v>415.62439999999998</v>
      </c>
      <c r="E39">
        <f t="shared" si="1"/>
        <v>2.406018510944016</v>
      </c>
      <c r="G39" s="2">
        <v>2.12239E-2</v>
      </c>
      <c r="H39" s="2">
        <f t="shared" si="2"/>
        <v>2.7140537084398977</v>
      </c>
      <c r="I39" s="2">
        <v>5.7386349000000001</v>
      </c>
      <c r="J39" s="2">
        <v>599.51667999999995</v>
      </c>
      <c r="K39" s="3">
        <f t="shared" si="3"/>
        <v>1.6680103045673393</v>
      </c>
      <c r="M39" s="3">
        <f t="shared" si="4"/>
        <v>0.98336694479547337</v>
      </c>
    </row>
    <row r="40" spans="1:13" x14ac:dyDescent="0.25">
      <c r="A40" s="1">
        <v>0.34789009999999998</v>
      </c>
      <c r="B40" s="1">
        <f t="shared" si="0"/>
        <v>44.487225063938617</v>
      </c>
      <c r="C40" s="1">
        <v>5.735741</v>
      </c>
      <c r="D40" s="1">
        <v>365.35300999999998</v>
      </c>
      <c r="E40">
        <f t="shared" si="1"/>
        <v>2.7370788597033866</v>
      </c>
      <c r="G40" s="1">
        <v>0.18214240000000001</v>
      </c>
      <c r="H40" s="1">
        <f t="shared" si="2"/>
        <v>23.291867007672632</v>
      </c>
      <c r="I40" s="1">
        <v>5.7364658000000004</v>
      </c>
      <c r="J40" s="1">
        <v>443.16996999999998</v>
      </c>
      <c r="K40">
        <f t="shared" si="3"/>
        <v>2.2564705817048027</v>
      </c>
      <c r="M40" s="3">
        <f t="shared" si="4"/>
        <v>0.9781222699708515</v>
      </c>
    </row>
    <row r="41" spans="1:13" x14ac:dyDescent="0.25">
      <c r="A41" s="1">
        <v>0.52257719999999996</v>
      </c>
      <c r="B41" s="1">
        <f t="shared" si="0"/>
        <v>66.825728900255754</v>
      </c>
      <c r="C41" s="1">
        <v>5.7350741000000003</v>
      </c>
      <c r="D41" s="1">
        <v>336.19515000000001</v>
      </c>
      <c r="E41">
        <f t="shared" si="1"/>
        <v>2.9744628975165166</v>
      </c>
      <c r="G41" s="1">
        <v>0.34339829999999999</v>
      </c>
      <c r="H41" s="1">
        <f t="shared" si="2"/>
        <v>43.912826086956521</v>
      </c>
      <c r="I41" s="1">
        <v>5.7354821999999999</v>
      </c>
      <c r="J41" s="1">
        <v>381.19592999999998</v>
      </c>
      <c r="K41">
        <f t="shared" si="3"/>
        <v>2.6233228670620909</v>
      </c>
      <c r="M41" s="3">
        <f t="shared" si="4"/>
        <v>0.97660226946966677</v>
      </c>
    </row>
    <row r="42" spans="1:13" x14ac:dyDescent="0.25">
      <c r="A42" s="1">
        <v>0.69142400000000004</v>
      </c>
      <c r="B42" s="1">
        <f t="shared" si="0"/>
        <v>88.417391304347831</v>
      </c>
      <c r="C42" s="1">
        <v>5.7343998000000003</v>
      </c>
      <c r="D42" s="1">
        <v>318.64544999999998</v>
      </c>
      <c r="E42">
        <f t="shared" si="1"/>
        <v>3.1382842591978015</v>
      </c>
      <c r="G42" s="1">
        <v>0.5221616</v>
      </c>
      <c r="H42" s="1">
        <f t="shared" si="2"/>
        <v>66.772583120204601</v>
      </c>
      <c r="I42" s="1">
        <v>5.7347336999999996</v>
      </c>
      <c r="J42" s="1">
        <v>349.77523000000002</v>
      </c>
      <c r="K42">
        <f t="shared" si="3"/>
        <v>2.858978893388191</v>
      </c>
      <c r="M42" s="3">
        <f t="shared" si="4"/>
        <v>0.97240687652008206</v>
      </c>
    </row>
    <row r="43" spans="1:13" x14ac:dyDescent="0.25">
      <c r="A43" s="1">
        <v>0.87083480000000002</v>
      </c>
      <c r="B43" s="1">
        <f t="shared" si="0"/>
        <v>111.35994884910487</v>
      </c>
      <c r="C43" s="1">
        <v>5.7340593999999996</v>
      </c>
      <c r="D43" s="1">
        <v>306.52954</v>
      </c>
      <c r="E43">
        <f t="shared" si="1"/>
        <v>3.2623283224187789</v>
      </c>
      <c r="G43" s="1">
        <v>0.69733959999999995</v>
      </c>
      <c r="H43" s="1">
        <f t="shared" si="2"/>
        <v>89.173861892583119</v>
      </c>
      <c r="I43" s="1">
        <v>5.7340647999999996</v>
      </c>
      <c r="J43" s="1">
        <v>328.91293000000002</v>
      </c>
      <c r="K43">
        <f t="shared" si="3"/>
        <v>3.040318299435659</v>
      </c>
      <c r="M43" s="3">
        <f t="shared" si="4"/>
        <v>0.96362171477491698</v>
      </c>
    </row>
    <row r="44" spans="1:13" x14ac:dyDescent="0.25">
      <c r="A44" s="1">
        <v>1.0362354</v>
      </c>
      <c r="B44" s="1">
        <f t="shared" si="0"/>
        <v>132.51092071611254</v>
      </c>
      <c r="C44" s="1">
        <v>5.7335535999999996</v>
      </c>
      <c r="D44" s="1">
        <v>297.60280999999998</v>
      </c>
      <c r="E44">
        <f t="shared" si="1"/>
        <v>3.3601833262259859</v>
      </c>
      <c r="G44" s="1">
        <v>0.87469520000000001</v>
      </c>
      <c r="H44" s="1">
        <f t="shared" si="2"/>
        <v>111.85360613810742</v>
      </c>
      <c r="I44" s="1">
        <v>5.7337319000000004</v>
      </c>
      <c r="J44" s="1">
        <v>315.93072000000001</v>
      </c>
      <c r="K44">
        <f t="shared" si="3"/>
        <v>3.1652509132381934</v>
      </c>
      <c r="M44" s="3">
        <f t="shared" si="4"/>
        <v>0.95315438089388549</v>
      </c>
    </row>
    <row r="45" spans="1:13" x14ac:dyDescent="0.25">
      <c r="A45" s="1">
        <v>1.2165215</v>
      </c>
      <c r="B45" s="1">
        <f t="shared" si="0"/>
        <v>155.56540920716114</v>
      </c>
      <c r="C45" s="1">
        <v>5.7331197999999999</v>
      </c>
      <c r="D45" s="1">
        <v>289.30723999999998</v>
      </c>
      <c r="E45">
        <f t="shared" si="1"/>
        <v>3.4565329232687025</v>
      </c>
      <c r="G45" s="1">
        <v>1.0477240999999999</v>
      </c>
      <c r="H45" s="1">
        <f t="shared" si="2"/>
        <v>133.98006393861891</v>
      </c>
      <c r="I45" s="1">
        <v>5.7333978999999999</v>
      </c>
      <c r="J45" s="1">
        <v>303.57328000000001</v>
      </c>
      <c r="K45">
        <f t="shared" si="3"/>
        <v>3.2940975569391351</v>
      </c>
      <c r="M45" s="3">
        <f t="shared" si="4"/>
        <v>0.94469387394373849</v>
      </c>
    </row>
    <row r="46" spans="1:13" x14ac:dyDescent="0.25">
      <c r="A46" s="1">
        <v>1.3833153</v>
      </c>
      <c r="B46" s="1">
        <f t="shared" si="0"/>
        <v>176.89453964194374</v>
      </c>
      <c r="C46" s="1">
        <v>5.7329340000000002</v>
      </c>
      <c r="D46" s="1">
        <v>286.72561999999999</v>
      </c>
      <c r="E46">
        <f t="shared" si="1"/>
        <v>3.4876548527473759</v>
      </c>
      <c r="G46" s="1">
        <v>1.2242358</v>
      </c>
      <c r="H46" s="1">
        <f t="shared" si="2"/>
        <v>156.55189258312021</v>
      </c>
      <c r="I46" s="1">
        <v>5.7330617999999998</v>
      </c>
      <c r="J46" s="1">
        <v>295.02548000000002</v>
      </c>
      <c r="K46">
        <f t="shared" si="3"/>
        <v>3.3895377443331332</v>
      </c>
      <c r="M46" s="3">
        <f t="shared" si="4"/>
        <v>0.93097273777924805</v>
      </c>
    </row>
    <row r="47" spans="1:13" x14ac:dyDescent="0.25">
      <c r="A47" s="1">
        <v>1.5566804000000001</v>
      </c>
      <c r="B47" s="1">
        <f t="shared" si="0"/>
        <v>199.06398976982098</v>
      </c>
      <c r="C47" s="1">
        <v>5.7327256999999996</v>
      </c>
      <c r="D47" s="1">
        <v>281.76416999999998</v>
      </c>
      <c r="E47">
        <f t="shared" si="1"/>
        <v>3.5490672926937448</v>
      </c>
      <c r="G47" s="1">
        <v>1.3964706</v>
      </c>
      <c r="H47" s="1">
        <f t="shared" si="2"/>
        <v>178.57680306905371</v>
      </c>
      <c r="I47" s="1">
        <v>5.7327235999999999</v>
      </c>
      <c r="J47" s="1">
        <v>288.61702000000002</v>
      </c>
      <c r="K47">
        <f t="shared" si="3"/>
        <v>3.4647991306957571</v>
      </c>
      <c r="M47" s="3">
        <f t="shared" si="4"/>
        <v>0.90965445293037173</v>
      </c>
    </row>
    <row r="48" spans="1:13" x14ac:dyDescent="0.25">
      <c r="A48" s="1">
        <v>1.7233012000000001</v>
      </c>
      <c r="B48" s="1">
        <f t="shared" si="0"/>
        <v>220.37099744245526</v>
      </c>
      <c r="C48" s="1">
        <v>5.7323874999999997</v>
      </c>
      <c r="D48" s="1">
        <v>278.23363000000001</v>
      </c>
      <c r="E48">
        <f t="shared" si="1"/>
        <v>3.5941018344906759</v>
      </c>
      <c r="G48" s="1">
        <v>1.5660902000000001</v>
      </c>
      <c r="H48" s="1">
        <f t="shared" si="2"/>
        <v>200.26728900255756</v>
      </c>
      <c r="I48" s="1">
        <v>5.7323918000000003</v>
      </c>
      <c r="J48" s="1">
        <v>282.81400000000002</v>
      </c>
      <c r="K48">
        <f t="shared" si="3"/>
        <v>3.5358928483031247</v>
      </c>
      <c r="M48" s="3">
        <f t="shared" si="4"/>
        <v>0.89165187345813812</v>
      </c>
    </row>
    <row r="49" spans="1:14" x14ac:dyDescent="0.25">
      <c r="A49" s="1">
        <v>1.8983783000000001</v>
      </c>
      <c r="B49" s="1">
        <f t="shared" si="0"/>
        <v>242.7593734015345</v>
      </c>
      <c r="C49" s="1">
        <v>5.7320406000000004</v>
      </c>
      <c r="D49" s="1">
        <v>273.72089999999997</v>
      </c>
      <c r="E49">
        <f t="shared" si="1"/>
        <v>3.6533563933188882</v>
      </c>
      <c r="G49" s="1">
        <v>1.7309393</v>
      </c>
      <c r="H49" s="1">
        <f t="shared" si="2"/>
        <v>221.34773657289003</v>
      </c>
      <c r="I49" s="1">
        <v>5.7323123000000002</v>
      </c>
      <c r="J49" s="1">
        <v>277.09472</v>
      </c>
      <c r="K49">
        <f t="shared" si="3"/>
        <v>3.6088742506533507</v>
      </c>
      <c r="M49" s="3">
        <f t="shared" si="4"/>
        <v>0.86312068445331425</v>
      </c>
    </row>
    <row r="50" spans="1:14" x14ac:dyDescent="0.25">
      <c r="A50" s="1">
        <v>2.0801343000000001</v>
      </c>
      <c r="B50" s="1">
        <f t="shared" si="0"/>
        <v>266.00182864450124</v>
      </c>
      <c r="C50" s="1">
        <v>5.7317131000000003</v>
      </c>
      <c r="D50" s="1">
        <v>271.15642000000003</v>
      </c>
      <c r="E50">
        <f t="shared" si="1"/>
        <v>3.6879082560538303</v>
      </c>
      <c r="G50" s="1">
        <v>1.9098337000000001</v>
      </c>
      <c r="H50" s="1">
        <f t="shared" si="2"/>
        <v>244.22425831202045</v>
      </c>
      <c r="I50" s="1">
        <v>5.7320428000000003</v>
      </c>
      <c r="J50" s="1">
        <v>273.71231</v>
      </c>
      <c r="K50">
        <f t="shared" si="3"/>
        <v>3.6534710477581371</v>
      </c>
      <c r="M50" s="3">
        <f t="shared" si="4"/>
        <v>0.82916766315721879</v>
      </c>
    </row>
    <row r="51" spans="1:14" x14ac:dyDescent="0.25">
      <c r="A51" s="1">
        <v>2.2484465</v>
      </c>
      <c r="B51" s="1">
        <f t="shared" si="0"/>
        <v>287.52512787723782</v>
      </c>
      <c r="C51" s="1">
        <v>5.7317067000000002</v>
      </c>
      <c r="D51" s="1">
        <v>265.69047</v>
      </c>
      <c r="E51">
        <f t="shared" si="1"/>
        <v>3.7637782040131134</v>
      </c>
      <c r="G51" s="1">
        <v>2.0785569000000002</v>
      </c>
      <c r="H51" s="1">
        <f t="shared" si="2"/>
        <v>265.80011508951407</v>
      </c>
      <c r="I51" s="1">
        <v>5.7317099000000002</v>
      </c>
      <c r="J51" s="1">
        <v>269.78456999999997</v>
      </c>
      <c r="K51">
        <f t="shared" si="3"/>
        <v>3.7066612074960408</v>
      </c>
      <c r="M51" s="3">
        <f t="shared" si="4"/>
        <v>0.76176612435351243</v>
      </c>
    </row>
    <row r="52" spans="1:14" x14ac:dyDescent="0.25">
      <c r="A52" s="1">
        <v>2.424115</v>
      </c>
      <c r="B52" s="1">
        <f t="shared" si="0"/>
        <v>309.98913043478257</v>
      </c>
      <c r="C52" s="1">
        <v>5.7313738000000001</v>
      </c>
      <c r="D52" s="1">
        <v>263.57686999999999</v>
      </c>
      <c r="E52">
        <f t="shared" si="1"/>
        <v>3.7939596141345788</v>
      </c>
      <c r="G52" s="1">
        <v>2.2558891000000001</v>
      </c>
      <c r="H52" s="1">
        <f t="shared" si="2"/>
        <v>288.47686700767264</v>
      </c>
      <c r="I52" s="1">
        <v>5.7314531999999998</v>
      </c>
      <c r="J52" s="1">
        <v>266.99254999999999</v>
      </c>
      <c r="K52">
        <f t="shared" si="3"/>
        <v>3.745422859177157</v>
      </c>
      <c r="M52" s="3">
        <f t="shared" si="4"/>
        <v>0.69898747385419724</v>
      </c>
    </row>
    <row r="53" spans="1:14" x14ac:dyDescent="0.25">
      <c r="A53" s="1">
        <v>2.5941310999999998</v>
      </c>
      <c r="B53" s="1">
        <f t="shared" si="0"/>
        <v>331.73031969309454</v>
      </c>
      <c r="C53" s="1">
        <v>5.7310420000000004</v>
      </c>
      <c r="D53" s="1">
        <v>261.74342000000001</v>
      </c>
      <c r="E53">
        <f t="shared" si="1"/>
        <v>3.8205353930196218</v>
      </c>
      <c r="G53" s="1">
        <v>2.4211062000000001</v>
      </c>
      <c r="H53" s="1">
        <f t="shared" si="2"/>
        <v>309.60437340153453</v>
      </c>
      <c r="I53" s="1">
        <v>5.7313748999999996</v>
      </c>
      <c r="J53" s="1">
        <v>264.31860999999998</v>
      </c>
      <c r="K53">
        <f t="shared" si="3"/>
        <v>3.7833128738078643</v>
      </c>
      <c r="M53" s="3">
        <f t="shared" si="4"/>
        <v>0.58997591509714831</v>
      </c>
    </row>
    <row r="54" spans="1:14" x14ac:dyDescent="0.25">
      <c r="A54" s="1">
        <v>2.7749348999999999</v>
      </c>
      <c r="B54" s="1">
        <f t="shared" si="0"/>
        <v>354.85101023017904</v>
      </c>
      <c r="C54" s="1">
        <v>5.7310463</v>
      </c>
      <c r="D54" s="1">
        <v>259.86383000000001</v>
      </c>
      <c r="E54">
        <f t="shared" si="1"/>
        <v>3.8481692507956953</v>
      </c>
      <c r="G54" s="1">
        <v>2.6045148999999999</v>
      </c>
      <c r="H54" s="1">
        <f t="shared" si="2"/>
        <v>333.0581713554987</v>
      </c>
      <c r="I54" s="1">
        <v>5.7310409</v>
      </c>
      <c r="J54" s="1">
        <v>261.83681000000001</v>
      </c>
      <c r="K54">
        <f t="shared" si="3"/>
        <v>3.8191727129581206</v>
      </c>
      <c r="M54" s="3">
        <f>K146/$N$19</f>
        <v>0.39006826960600677</v>
      </c>
    </row>
    <row r="55" spans="1:14" x14ac:dyDescent="0.25">
      <c r="A55" s="1">
        <v>2.9406216000000001</v>
      </c>
      <c r="B55" s="1">
        <f t="shared" ref="B55:B118" si="5">A55*100/0.782</f>
        <v>376.03856777493604</v>
      </c>
      <c r="C55" s="1">
        <v>5.7307069000000004</v>
      </c>
      <c r="D55" s="1">
        <v>259.42802</v>
      </c>
      <c r="E55">
        <f t="shared" si="1"/>
        <v>3.8546337438800942</v>
      </c>
      <c r="G55" s="1">
        <v>2.7701167</v>
      </c>
      <c r="H55" s="1">
        <f t="shared" si="2"/>
        <v>354.23487212276211</v>
      </c>
      <c r="I55" s="1">
        <v>5.7310429999999997</v>
      </c>
      <c r="J55" s="1">
        <v>260.03665999999998</v>
      </c>
      <c r="K55">
        <f t="shared" si="3"/>
        <v>3.8456116149161432</v>
      </c>
      <c r="M55" s="3">
        <f t="shared" si="4"/>
        <v>0.21840519911832174</v>
      </c>
    </row>
    <row r="56" spans="1:14" x14ac:dyDescent="0.25">
      <c r="A56" s="1">
        <v>3.0052522000000002</v>
      </c>
      <c r="B56" s="1">
        <f t="shared" si="5"/>
        <v>384.30335038363171</v>
      </c>
      <c r="C56" s="1">
        <v>5.7307005000000002</v>
      </c>
      <c r="D56" s="1">
        <v>261.81533999999999</v>
      </c>
      <c r="E56">
        <f t="shared" ref="E56:E119" si="6">1000/D56</f>
        <v>3.8194859017810034</v>
      </c>
      <c r="G56" s="1">
        <v>2.9393275999999999</v>
      </c>
      <c r="H56" s="1">
        <f t="shared" si="2"/>
        <v>375.87309462915596</v>
      </c>
      <c r="I56" s="1">
        <v>5.7307015999999997</v>
      </c>
      <c r="J56" s="1">
        <v>259.12531000000001</v>
      </c>
      <c r="K56">
        <f t="shared" si="3"/>
        <v>3.859136724235853</v>
      </c>
      <c r="M56" s="3">
        <f t="shared" si="4"/>
        <v>0.21620264444428514</v>
      </c>
      <c r="N56" s="14"/>
    </row>
    <row r="57" spans="1:14" x14ac:dyDescent="0.25">
      <c r="A57" s="1">
        <v>2.8094934999999999</v>
      </c>
      <c r="B57" s="1">
        <f t="shared" si="5"/>
        <v>359.27026854219946</v>
      </c>
      <c r="C57" s="1">
        <v>5.7310441000000001</v>
      </c>
      <c r="D57" s="1">
        <v>263.48669999999998</v>
      </c>
      <c r="E57">
        <f t="shared" si="6"/>
        <v>3.7952579769680979</v>
      </c>
      <c r="G57" s="1">
        <v>3.0143958</v>
      </c>
      <c r="H57" s="1">
        <f t="shared" si="2"/>
        <v>385.47260869565213</v>
      </c>
      <c r="I57" s="1">
        <v>5.7307079999999999</v>
      </c>
      <c r="J57" s="1">
        <v>259.42586999999997</v>
      </c>
      <c r="K57">
        <f t="shared" si="3"/>
        <v>3.8546656892776348</v>
      </c>
      <c r="M57" s="3">
        <f t="shared" si="4"/>
        <v>0.43377710932336211</v>
      </c>
    </row>
    <row r="58" spans="1:14" x14ac:dyDescent="0.25">
      <c r="A58" s="1">
        <v>2.6353045000000002</v>
      </c>
      <c r="B58" s="1">
        <f t="shared" si="5"/>
        <v>336.99546035805628</v>
      </c>
      <c r="C58" s="1">
        <v>5.7310441000000001</v>
      </c>
      <c r="D58" s="1">
        <v>264.77697000000001</v>
      </c>
      <c r="E58">
        <f t="shared" si="6"/>
        <v>3.7767635153465196</v>
      </c>
      <c r="G58" s="1">
        <v>3.0165229999999998</v>
      </c>
      <c r="H58" s="1">
        <f t="shared" si="2"/>
        <v>385.74462915601015</v>
      </c>
      <c r="I58" s="1">
        <v>5.7307069000000004</v>
      </c>
      <c r="J58" s="1">
        <v>259.76614999999998</v>
      </c>
      <c r="K58">
        <f t="shared" si="3"/>
        <v>3.8496162798732634</v>
      </c>
    </row>
    <row r="59" spans="1:14" x14ac:dyDescent="0.25">
      <c r="A59" s="1">
        <v>2.4656619000000002</v>
      </c>
      <c r="B59" s="1">
        <f t="shared" si="5"/>
        <v>315.30203324808184</v>
      </c>
      <c r="C59" s="1">
        <v>5.7313758999999997</v>
      </c>
      <c r="D59" s="1">
        <v>265.93628999999999</v>
      </c>
      <c r="E59">
        <f t="shared" si="6"/>
        <v>3.760299130291695</v>
      </c>
      <c r="G59" s="1">
        <v>2.9789878000000001</v>
      </c>
      <c r="H59" s="1">
        <f t="shared" si="2"/>
        <v>380.94473145780046</v>
      </c>
      <c r="I59" s="1">
        <v>5.7307025999999999</v>
      </c>
      <c r="J59" s="1">
        <v>262.06760000000003</v>
      </c>
      <c r="K59">
        <f t="shared" si="3"/>
        <v>3.8158093560592761</v>
      </c>
    </row>
    <row r="60" spans="1:14" x14ac:dyDescent="0.25">
      <c r="A60" s="1">
        <v>2.2944304</v>
      </c>
      <c r="B60" s="1">
        <f t="shared" si="5"/>
        <v>293.40542199488488</v>
      </c>
      <c r="C60" s="1">
        <v>5.7313790999999998</v>
      </c>
      <c r="D60" s="1">
        <v>267.14713</v>
      </c>
      <c r="E60">
        <f t="shared" si="6"/>
        <v>3.7432556359486249</v>
      </c>
      <c r="G60" s="1">
        <v>2.7695808999999998</v>
      </c>
      <c r="H60" s="1">
        <f t="shared" si="2"/>
        <v>354.1663554987212</v>
      </c>
      <c r="I60" s="1">
        <v>5.7310420000000004</v>
      </c>
      <c r="J60" s="1">
        <v>263.48885000000001</v>
      </c>
      <c r="K60">
        <f t="shared" si="3"/>
        <v>3.7952270086571023</v>
      </c>
    </row>
    <row r="61" spans="1:14" x14ac:dyDescent="0.25">
      <c r="A61" s="1">
        <v>2.1205172999999999</v>
      </c>
      <c r="B61" s="1">
        <f t="shared" si="5"/>
        <v>271.16589514066493</v>
      </c>
      <c r="C61" s="1">
        <v>5.7317163000000004</v>
      </c>
      <c r="D61" s="1">
        <v>268.54581999999999</v>
      </c>
      <c r="E61">
        <f t="shared" si="6"/>
        <v>3.7237593197317316</v>
      </c>
      <c r="G61" s="1">
        <v>2.5833393</v>
      </c>
      <c r="H61" s="1">
        <f t="shared" si="2"/>
        <v>330.35029411764708</v>
      </c>
      <c r="I61" s="1">
        <v>5.7310420000000004</v>
      </c>
      <c r="J61" s="1">
        <v>264.92403000000002</v>
      </c>
      <c r="K61">
        <f t="shared" si="3"/>
        <v>3.7746670243541138</v>
      </c>
    </row>
    <row r="62" spans="1:14" x14ac:dyDescent="0.25">
      <c r="A62" s="1">
        <v>1.9472593</v>
      </c>
      <c r="B62" s="1">
        <f t="shared" si="5"/>
        <v>249.01014066496163</v>
      </c>
      <c r="C62" s="1">
        <v>5.7317141999999999</v>
      </c>
      <c r="D62" s="1">
        <v>270.83760999999998</v>
      </c>
      <c r="E62">
        <f t="shared" si="6"/>
        <v>3.6922493888496506</v>
      </c>
      <c r="G62" s="1">
        <v>2.4126734999999999</v>
      </c>
      <c r="H62" s="1">
        <f t="shared" si="2"/>
        <v>308.52602301790279</v>
      </c>
      <c r="I62" s="1">
        <v>5.7313758999999997</v>
      </c>
      <c r="J62" s="1">
        <v>266.23255999999998</v>
      </c>
      <c r="K62">
        <f t="shared" si="3"/>
        <v>3.7561145789230292</v>
      </c>
    </row>
    <row r="63" spans="1:14" x14ac:dyDescent="0.25">
      <c r="A63" s="1">
        <v>1.7803260999999999</v>
      </c>
      <c r="B63" s="1">
        <f t="shared" si="5"/>
        <v>227.66318414322248</v>
      </c>
      <c r="C63" s="1">
        <v>5.7320491999999996</v>
      </c>
      <c r="D63" s="1">
        <v>273.9957</v>
      </c>
      <c r="E63">
        <f t="shared" si="6"/>
        <v>3.6496923126895786</v>
      </c>
      <c r="G63" s="1">
        <v>2.2408234999999999</v>
      </c>
      <c r="H63" s="1">
        <f t="shared" si="2"/>
        <v>286.55031969309459</v>
      </c>
      <c r="I63" s="1">
        <v>5.7313770000000002</v>
      </c>
      <c r="J63" s="1">
        <v>268.31716999999998</v>
      </c>
      <c r="K63">
        <f t="shared" si="3"/>
        <v>3.726932570137051</v>
      </c>
    </row>
    <row r="64" spans="1:14" x14ac:dyDescent="0.25">
      <c r="A64" s="1">
        <v>1.6119585000000001</v>
      </c>
      <c r="B64" s="1">
        <f t="shared" si="5"/>
        <v>206.13280051150895</v>
      </c>
      <c r="C64" s="1">
        <v>5.7320437999999996</v>
      </c>
      <c r="D64" s="1">
        <v>277.04426000000001</v>
      </c>
      <c r="E64">
        <f t="shared" si="6"/>
        <v>3.6095315600474813</v>
      </c>
      <c r="G64" s="1">
        <v>2.0649194</v>
      </c>
      <c r="H64" s="1">
        <f t="shared" si="2"/>
        <v>264.05618925831203</v>
      </c>
      <c r="I64" s="1">
        <v>5.7317077000000003</v>
      </c>
      <c r="J64" s="1">
        <v>270.27512999999999</v>
      </c>
      <c r="K64">
        <f t="shared" si="3"/>
        <v>3.6999334714962493</v>
      </c>
    </row>
    <row r="65" spans="1:14" x14ac:dyDescent="0.25">
      <c r="A65" s="1">
        <v>1.435057</v>
      </c>
      <c r="B65" s="1">
        <f t="shared" si="5"/>
        <v>183.51112531969306</v>
      </c>
      <c r="C65" s="1">
        <v>5.7323864000000002</v>
      </c>
      <c r="D65" s="1">
        <v>282.34813000000003</v>
      </c>
      <c r="E65">
        <f t="shared" si="6"/>
        <v>3.5417270162193031</v>
      </c>
      <c r="G65" s="1">
        <v>1.8922919</v>
      </c>
      <c r="H65" s="1">
        <f t="shared" si="2"/>
        <v>241.98106138107417</v>
      </c>
      <c r="I65" s="1">
        <v>5.7317131000000003</v>
      </c>
      <c r="J65" s="1">
        <v>273.35055999999997</v>
      </c>
      <c r="K65">
        <f t="shared" si="3"/>
        <v>3.6583060228594375</v>
      </c>
    </row>
    <row r="66" spans="1:14" x14ac:dyDescent="0.25">
      <c r="A66" s="1">
        <v>1.2667987999999999</v>
      </c>
      <c r="B66" s="1">
        <f t="shared" si="5"/>
        <v>161.9947314578005</v>
      </c>
      <c r="C66" s="1">
        <v>5.7327203000000004</v>
      </c>
      <c r="D66" s="1">
        <v>287.64555999999999</v>
      </c>
      <c r="E66">
        <f t="shared" si="6"/>
        <v>3.4765007323596446</v>
      </c>
      <c r="G66" s="1">
        <v>1.7236201</v>
      </c>
      <c r="H66" s="1">
        <f t="shared" ref="H66:H129" si="7">G66*100/0.782</f>
        <v>220.41177749360614</v>
      </c>
      <c r="I66" s="1">
        <v>5.7320449</v>
      </c>
      <c r="J66" s="1">
        <v>277.01742999999999</v>
      </c>
      <c r="K66">
        <f t="shared" ref="K66:K129" si="8">1000/J66</f>
        <v>3.6098811544096705</v>
      </c>
    </row>
    <row r="67" spans="1:14" x14ac:dyDescent="0.25">
      <c r="A67" s="1">
        <v>1.0928343</v>
      </c>
      <c r="B67" s="1">
        <f t="shared" si="5"/>
        <v>139.748631713555</v>
      </c>
      <c r="C67" s="1">
        <v>5.7330370999999998</v>
      </c>
      <c r="D67" s="1">
        <v>296.98451</v>
      </c>
      <c r="E67">
        <f t="shared" si="6"/>
        <v>3.3671789818263584</v>
      </c>
      <c r="G67" s="1">
        <v>1.553213</v>
      </c>
      <c r="H67" s="1">
        <f t="shared" si="7"/>
        <v>198.62058823529412</v>
      </c>
      <c r="I67" s="1">
        <v>5.7320460000000004</v>
      </c>
      <c r="J67" s="1">
        <v>280.69074000000001</v>
      </c>
      <c r="K67">
        <f t="shared" si="8"/>
        <v>3.5626397935321985</v>
      </c>
    </row>
    <row r="68" spans="1:14" x14ac:dyDescent="0.25">
      <c r="A68" s="1">
        <v>0.92505590000000004</v>
      </c>
      <c r="B68" s="1">
        <f t="shared" si="5"/>
        <v>118.29359335038363</v>
      </c>
      <c r="C68" s="1">
        <v>5.7333924999999999</v>
      </c>
      <c r="D68" s="1">
        <v>311.75826000000001</v>
      </c>
      <c r="E68">
        <f t="shared" si="6"/>
        <v>3.2076134887332253</v>
      </c>
      <c r="G68" s="1">
        <v>1.375121</v>
      </c>
      <c r="H68" s="1">
        <f t="shared" si="7"/>
        <v>175.84667519181585</v>
      </c>
      <c r="I68" s="1">
        <v>5.7323896000000003</v>
      </c>
      <c r="J68" s="1">
        <v>287.56934000000001</v>
      </c>
      <c r="K68">
        <f t="shared" si="8"/>
        <v>3.4774221758133184</v>
      </c>
    </row>
    <row r="69" spans="1:14" x14ac:dyDescent="0.25">
      <c r="A69" s="1">
        <v>0.73471370000000003</v>
      </c>
      <c r="B69" s="1">
        <f t="shared" si="5"/>
        <v>93.953158567774949</v>
      </c>
      <c r="C69" s="1">
        <v>5.7337328999999997</v>
      </c>
      <c r="D69" s="1">
        <v>329.54196000000002</v>
      </c>
      <c r="E69">
        <f t="shared" si="6"/>
        <v>3.0345149370356355</v>
      </c>
      <c r="G69" s="1">
        <v>1.2092366999999999</v>
      </c>
      <c r="H69" s="1">
        <f t="shared" si="7"/>
        <v>154.63384910485931</v>
      </c>
      <c r="I69" s="1">
        <v>5.7327246000000001</v>
      </c>
      <c r="J69" s="1">
        <v>294.79147</v>
      </c>
      <c r="K69">
        <f t="shared" si="8"/>
        <v>3.3922284114937247</v>
      </c>
    </row>
    <row r="70" spans="1:14" x14ac:dyDescent="0.25">
      <c r="A70" s="1">
        <v>0.56437649999999995</v>
      </c>
      <c r="B70" s="1">
        <f t="shared" si="5"/>
        <v>72.170907928388743</v>
      </c>
      <c r="C70" s="1">
        <v>5.7343601</v>
      </c>
      <c r="D70" s="1">
        <v>363.93714</v>
      </c>
      <c r="E70">
        <f t="shared" si="6"/>
        <v>2.7477272586139465</v>
      </c>
      <c r="G70" s="1">
        <v>1.0357178</v>
      </c>
      <c r="H70" s="1">
        <f t="shared" si="7"/>
        <v>132.44473145780051</v>
      </c>
      <c r="I70" s="1">
        <v>5.7330597000000001</v>
      </c>
      <c r="J70" s="1">
        <v>306.68088999999998</v>
      </c>
      <c r="K70">
        <f t="shared" si="8"/>
        <v>3.2607183316834645</v>
      </c>
    </row>
    <row r="71" spans="1:14" x14ac:dyDescent="0.25">
      <c r="A71" s="1">
        <v>0.40048010000000001</v>
      </c>
      <c r="B71" s="1">
        <f t="shared" si="5"/>
        <v>51.21228900255754</v>
      </c>
      <c r="C71" s="1">
        <v>5.7349936000000001</v>
      </c>
      <c r="D71" s="1">
        <v>445.52832000000001</v>
      </c>
      <c r="E71">
        <f t="shared" si="6"/>
        <v>2.2445262289948258</v>
      </c>
      <c r="G71" s="1">
        <v>0.85937399999999997</v>
      </c>
      <c r="H71" s="1">
        <f t="shared" si="7"/>
        <v>109.89437340153452</v>
      </c>
      <c r="I71" s="1">
        <v>5.7333978999999999</v>
      </c>
      <c r="J71" s="1">
        <v>325.43819999999999</v>
      </c>
      <c r="K71">
        <f t="shared" si="8"/>
        <v>3.0727800239799752</v>
      </c>
    </row>
    <row r="72" spans="1:14" x14ac:dyDescent="0.25">
      <c r="A72" s="1">
        <v>0.22418560000000001</v>
      </c>
      <c r="B72" s="1">
        <f t="shared" si="5"/>
        <v>28.66823529411765</v>
      </c>
      <c r="C72" s="1">
        <v>5.7362317000000003</v>
      </c>
      <c r="D72" s="1">
        <v>749.83166000000006</v>
      </c>
      <c r="E72">
        <f t="shared" si="6"/>
        <v>1.3336326716319233</v>
      </c>
      <c r="G72" s="1">
        <v>0.68484040000000002</v>
      </c>
      <c r="H72" s="1">
        <f t="shared" si="7"/>
        <v>87.575498721227632</v>
      </c>
      <c r="I72" s="1">
        <v>5.7337296999999996</v>
      </c>
      <c r="J72" s="1">
        <v>353.76843000000002</v>
      </c>
      <c r="K72">
        <f t="shared" si="8"/>
        <v>2.8267078551921663</v>
      </c>
    </row>
    <row r="73" spans="1:14" x14ac:dyDescent="0.25">
      <c r="A73" s="1">
        <v>5.82716E-2</v>
      </c>
      <c r="B73" s="1">
        <f t="shared" si="5"/>
        <v>7.4516112531969307</v>
      </c>
      <c r="C73" s="1">
        <v>5.7393575999999999</v>
      </c>
      <c r="D73" s="1">
        <v>1109.7711999999999</v>
      </c>
      <c r="E73">
        <f t="shared" si="6"/>
        <v>0.90108663839897818</v>
      </c>
      <c r="G73" s="1">
        <v>0.51470830000000001</v>
      </c>
      <c r="H73" s="1">
        <f t="shared" si="7"/>
        <v>65.819475703324798</v>
      </c>
      <c r="I73" s="1">
        <v>5.7343998000000003</v>
      </c>
      <c r="J73" s="1">
        <v>403.18858999999998</v>
      </c>
      <c r="K73">
        <f t="shared" si="8"/>
        <v>2.4802289171923246</v>
      </c>
    </row>
    <row r="74" spans="1:14" s="3" customFormat="1" x14ac:dyDescent="0.25">
      <c r="A74" s="2">
        <v>2.1480599999999999E-2</v>
      </c>
      <c r="B74" s="2">
        <f t="shared" si="5"/>
        <v>2.7468797953964192</v>
      </c>
      <c r="C74" s="2">
        <v>5.7386467000000003</v>
      </c>
      <c r="D74" s="2">
        <v>585.94299999999998</v>
      </c>
      <c r="E74" s="3">
        <f t="shared" si="6"/>
        <v>1.7066506469059277</v>
      </c>
      <c r="G74" s="1">
        <v>0.34647909999999998</v>
      </c>
      <c r="H74" s="1">
        <f t="shared" si="7"/>
        <v>44.306790281329917</v>
      </c>
      <c r="I74" s="1">
        <v>5.7351052999999999</v>
      </c>
      <c r="J74" s="1">
        <v>531.30483000000004</v>
      </c>
      <c r="K74">
        <f t="shared" si="8"/>
        <v>1.8821586846857763</v>
      </c>
      <c r="M74"/>
      <c r="N74"/>
    </row>
    <row r="75" spans="1:14" x14ac:dyDescent="0.25">
      <c r="A75" s="1">
        <v>0.1809376</v>
      </c>
      <c r="B75" s="1">
        <f t="shared" si="5"/>
        <v>23.137800511508949</v>
      </c>
      <c r="C75" s="1">
        <v>5.7365753000000002</v>
      </c>
      <c r="D75" s="1">
        <v>432.79946999999999</v>
      </c>
      <c r="E75">
        <f t="shared" si="6"/>
        <v>2.3105388738114674</v>
      </c>
      <c r="G75" s="1">
        <v>0.16719490000000001</v>
      </c>
      <c r="H75" s="1">
        <f t="shared" si="7"/>
        <v>21.380421994884909</v>
      </c>
      <c r="I75" s="1">
        <v>5.7369157</v>
      </c>
      <c r="J75" s="1">
        <v>1142.375</v>
      </c>
      <c r="K75">
        <f t="shared" si="8"/>
        <v>0.87536929642192796</v>
      </c>
    </row>
    <row r="76" spans="1:14" x14ac:dyDescent="0.25">
      <c r="A76" s="1">
        <v>0.35356520000000002</v>
      </c>
      <c r="B76" s="1">
        <f t="shared" si="5"/>
        <v>45.212941176470594</v>
      </c>
      <c r="C76" s="1">
        <v>5.7355916999999996</v>
      </c>
      <c r="D76" s="1">
        <v>376.14431000000002</v>
      </c>
      <c r="E76">
        <f t="shared" si="6"/>
        <v>2.6585541065342713</v>
      </c>
      <c r="G76" s="2">
        <v>2.4185499999999999E-2</v>
      </c>
      <c r="H76" s="2">
        <f t="shared" si="7"/>
        <v>3.0927749360613808</v>
      </c>
      <c r="I76" s="2">
        <v>5.7394413000000002</v>
      </c>
      <c r="J76" s="2">
        <v>810.12360999999999</v>
      </c>
      <c r="K76" s="3">
        <f t="shared" si="8"/>
        <v>1.2343795288227681</v>
      </c>
    </row>
    <row r="77" spans="1:14" x14ac:dyDescent="0.25">
      <c r="A77" s="1">
        <v>0.5275822</v>
      </c>
      <c r="B77" s="1">
        <f t="shared" si="5"/>
        <v>67.465754475703321</v>
      </c>
      <c r="C77" s="1">
        <v>5.734737</v>
      </c>
      <c r="D77" s="1">
        <v>345.30757</v>
      </c>
      <c r="E77">
        <f t="shared" si="6"/>
        <v>2.8959689473358492</v>
      </c>
      <c r="G77" s="1">
        <v>0.1133271</v>
      </c>
      <c r="H77" s="1">
        <f t="shared" si="7"/>
        <v>14.49195652173913</v>
      </c>
      <c r="I77" s="1">
        <v>5.7368524000000001</v>
      </c>
      <c r="J77" s="1">
        <v>494.21102999999999</v>
      </c>
      <c r="K77">
        <f t="shared" si="8"/>
        <v>2.0234271177638425</v>
      </c>
    </row>
    <row r="78" spans="1:14" x14ac:dyDescent="0.25">
      <c r="A78" s="1">
        <v>0.69712269999999998</v>
      </c>
      <c r="B78" s="1">
        <f t="shared" si="5"/>
        <v>89.146125319693098</v>
      </c>
      <c r="C78" s="1">
        <v>5.7343020999999998</v>
      </c>
      <c r="D78" s="1">
        <v>324.84134</v>
      </c>
      <c r="E78">
        <f t="shared" si="6"/>
        <v>3.0784259170954043</v>
      </c>
      <c r="G78" s="1">
        <v>0.29172959999999998</v>
      </c>
      <c r="H78" s="1">
        <f t="shared" si="7"/>
        <v>37.305575447570327</v>
      </c>
      <c r="I78" s="1">
        <v>5.7357421000000004</v>
      </c>
      <c r="J78" s="1">
        <v>406.81896999999998</v>
      </c>
      <c r="K78">
        <f t="shared" si="8"/>
        <v>2.4580957962702676</v>
      </c>
    </row>
    <row r="79" spans="1:14" x14ac:dyDescent="0.25">
      <c r="A79" s="1">
        <v>0.87751710000000005</v>
      </c>
      <c r="B79" s="1">
        <f t="shared" si="5"/>
        <v>112.21446291560102</v>
      </c>
      <c r="C79" s="1">
        <v>5.7337275999999999</v>
      </c>
      <c r="D79" s="1">
        <v>311.91282999999999</v>
      </c>
      <c r="E79">
        <f t="shared" si="6"/>
        <v>3.2060239394448766</v>
      </c>
      <c r="G79" s="1">
        <v>0.46566940000000001</v>
      </c>
      <c r="H79" s="1">
        <f t="shared" si="7"/>
        <v>59.548516624040921</v>
      </c>
      <c r="I79" s="1">
        <v>5.7349763999999999</v>
      </c>
      <c r="J79" s="1">
        <v>364.86351999999999</v>
      </c>
      <c r="K79">
        <f t="shared" si="8"/>
        <v>2.7407508429453293</v>
      </c>
    </row>
    <row r="80" spans="1:14" x14ac:dyDescent="0.25">
      <c r="A80" s="1">
        <v>1.0416098</v>
      </c>
      <c r="B80" s="1">
        <f t="shared" si="5"/>
        <v>133.19818414322251</v>
      </c>
      <c r="C80" s="1">
        <v>5.7333936000000003</v>
      </c>
      <c r="D80" s="1">
        <v>300.90471000000002</v>
      </c>
      <c r="E80">
        <f t="shared" si="6"/>
        <v>3.3233112236760931</v>
      </c>
      <c r="G80" s="1">
        <v>0.64047149999999997</v>
      </c>
      <c r="H80" s="1">
        <f t="shared" si="7"/>
        <v>81.901726342711001</v>
      </c>
      <c r="I80" s="1">
        <v>5.7344040999999999</v>
      </c>
      <c r="J80" s="1">
        <v>341.14263</v>
      </c>
      <c r="K80">
        <f t="shared" si="8"/>
        <v>2.9313252348438539</v>
      </c>
    </row>
    <row r="81" spans="1:14" x14ac:dyDescent="0.25">
      <c r="A81" s="1">
        <v>1.2123185999999999</v>
      </c>
      <c r="B81" s="1">
        <f t="shared" si="5"/>
        <v>155.02795396419435</v>
      </c>
      <c r="C81" s="1">
        <v>5.7330575000000001</v>
      </c>
      <c r="D81" s="1">
        <v>292.26134000000002</v>
      </c>
      <c r="E81">
        <f t="shared" si="6"/>
        <v>3.4215952065367246</v>
      </c>
      <c r="G81" s="1">
        <v>0.81053140000000001</v>
      </c>
      <c r="H81" s="1">
        <f t="shared" si="7"/>
        <v>103.64851662404092</v>
      </c>
      <c r="I81" s="1">
        <v>5.7337296999999996</v>
      </c>
      <c r="J81" s="1">
        <v>322.92955000000001</v>
      </c>
      <c r="K81">
        <f t="shared" si="8"/>
        <v>3.0966506471767605</v>
      </c>
    </row>
    <row r="82" spans="1:14" x14ac:dyDescent="0.25">
      <c r="A82" s="1">
        <v>1.3831199000000001</v>
      </c>
      <c r="B82" s="1">
        <f t="shared" si="5"/>
        <v>176.86955242966752</v>
      </c>
      <c r="C82" s="1">
        <v>5.7327235999999999</v>
      </c>
      <c r="D82" s="1">
        <v>286.3424</v>
      </c>
      <c r="E82">
        <f t="shared" si="6"/>
        <v>3.4923224782637847</v>
      </c>
      <c r="G82" s="1">
        <v>0.97830640000000002</v>
      </c>
      <c r="H82" s="1">
        <f t="shared" si="7"/>
        <v>125.10312020460358</v>
      </c>
      <c r="I82" s="1">
        <v>5.7333924999999999</v>
      </c>
      <c r="J82" s="1">
        <v>312.92831000000001</v>
      </c>
      <c r="K82">
        <f t="shared" si="8"/>
        <v>3.1956201086440532</v>
      </c>
    </row>
    <row r="83" spans="1:14" x14ac:dyDescent="0.25">
      <c r="A83" s="1">
        <v>1.5552651</v>
      </c>
      <c r="B83" s="1">
        <f t="shared" si="5"/>
        <v>198.8830051150895</v>
      </c>
      <c r="C83" s="1">
        <v>5.7323852999999998</v>
      </c>
      <c r="D83" s="1">
        <v>284.12574999999998</v>
      </c>
      <c r="E83">
        <f t="shared" si="6"/>
        <v>3.5195683601363132</v>
      </c>
      <c r="G83" s="1">
        <v>1.1482291</v>
      </c>
      <c r="H83" s="1">
        <f t="shared" si="7"/>
        <v>146.83236572890027</v>
      </c>
      <c r="I83" s="1">
        <v>5.7330597000000001</v>
      </c>
      <c r="J83" s="1">
        <v>301.12691000000001</v>
      </c>
      <c r="K83">
        <f t="shared" si="8"/>
        <v>3.3208589693959931</v>
      </c>
    </row>
    <row r="84" spans="1:14" x14ac:dyDescent="0.25">
      <c r="A84" s="1">
        <v>1.7302907000000001</v>
      </c>
      <c r="B84" s="1">
        <f t="shared" si="5"/>
        <v>221.26479539641946</v>
      </c>
      <c r="C84" s="1">
        <v>5.7323842000000003</v>
      </c>
      <c r="D84" s="1">
        <v>276.22629999999998</v>
      </c>
      <c r="E84">
        <f t="shared" si="6"/>
        <v>3.6202200876600092</v>
      </c>
      <c r="G84" s="1">
        <v>1.3190731</v>
      </c>
      <c r="H84" s="1">
        <f t="shared" si="7"/>
        <v>168.67942455242965</v>
      </c>
      <c r="I84" s="1">
        <v>5.7327235999999999</v>
      </c>
      <c r="J84" s="1">
        <v>293.01490000000001</v>
      </c>
      <c r="K84">
        <f t="shared" si="8"/>
        <v>3.4127957315481225</v>
      </c>
    </row>
    <row r="85" spans="1:14" x14ac:dyDescent="0.25">
      <c r="A85" s="1">
        <v>1.9136597</v>
      </c>
      <c r="B85" s="1">
        <f t="shared" si="5"/>
        <v>244.71351662404092</v>
      </c>
      <c r="C85" s="1">
        <v>5.7320449</v>
      </c>
      <c r="D85" s="1">
        <v>272.20409999999998</v>
      </c>
      <c r="E85">
        <f t="shared" si="6"/>
        <v>3.6737139521410591</v>
      </c>
      <c r="G85" s="1">
        <v>1.4935498</v>
      </c>
      <c r="H85" s="1">
        <f t="shared" si="7"/>
        <v>190.99102301790282</v>
      </c>
      <c r="I85" s="1">
        <v>5.7324539999999997</v>
      </c>
      <c r="J85" s="1">
        <v>285.51263</v>
      </c>
      <c r="K85">
        <f t="shared" si="8"/>
        <v>3.5024720272444689</v>
      </c>
    </row>
    <row r="86" spans="1:14" x14ac:dyDescent="0.25">
      <c r="A86" s="1">
        <v>2.0818986000000002</v>
      </c>
      <c r="B86" s="1">
        <f t="shared" si="5"/>
        <v>266.22744245524297</v>
      </c>
      <c r="C86" s="1">
        <v>5.7317087999999998</v>
      </c>
      <c r="D86" s="1">
        <v>268.66066999999998</v>
      </c>
      <c r="E86">
        <f t="shared" si="6"/>
        <v>3.7221674463925072</v>
      </c>
      <c r="G86" s="1">
        <v>1.6705468000000001</v>
      </c>
      <c r="H86" s="1">
        <f t="shared" si="7"/>
        <v>213.62491048593353</v>
      </c>
      <c r="I86" s="1">
        <v>5.7323852999999998</v>
      </c>
      <c r="J86" s="1">
        <v>280.50074000000001</v>
      </c>
      <c r="K86">
        <f t="shared" si="8"/>
        <v>3.565052983460935</v>
      </c>
    </row>
    <row r="87" spans="1:14" x14ac:dyDescent="0.25">
      <c r="A87" s="1">
        <v>2.2573140999999999</v>
      </c>
      <c r="B87" s="1">
        <f t="shared" si="5"/>
        <v>288.65909207161121</v>
      </c>
      <c r="C87" s="1">
        <v>5.7317099000000002</v>
      </c>
      <c r="D87" s="1">
        <v>266.13164999999998</v>
      </c>
      <c r="E87">
        <f t="shared" si="6"/>
        <v>3.7575387970577721</v>
      </c>
      <c r="G87" s="1">
        <v>1.8506955</v>
      </c>
      <c r="H87" s="1">
        <f t="shared" si="7"/>
        <v>236.66182864450127</v>
      </c>
      <c r="I87" s="1">
        <v>5.7320428000000003</v>
      </c>
      <c r="J87" s="1">
        <v>275.95258000000001</v>
      </c>
      <c r="K87">
        <f t="shared" si="8"/>
        <v>3.6238110185452874</v>
      </c>
    </row>
    <row r="88" spans="1:14" x14ac:dyDescent="0.25">
      <c r="A88" s="1">
        <v>2.4198262000000001</v>
      </c>
      <c r="B88" s="1">
        <f t="shared" si="5"/>
        <v>309.44069053708444</v>
      </c>
      <c r="C88" s="1">
        <v>5.7313770000000002</v>
      </c>
      <c r="D88" s="1">
        <v>265.89335</v>
      </c>
      <c r="E88">
        <f t="shared" si="6"/>
        <v>3.7609063934844555</v>
      </c>
      <c r="G88" s="1">
        <v>2.0168898999999998</v>
      </c>
      <c r="H88" s="1">
        <f t="shared" si="7"/>
        <v>257.91430946291558</v>
      </c>
      <c r="I88" s="1">
        <v>5.7317109999999998</v>
      </c>
      <c r="J88" s="1">
        <v>271.85093999999998</v>
      </c>
      <c r="K88">
        <f t="shared" si="8"/>
        <v>3.6784864529068764</v>
      </c>
    </row>
    <row r="89" spans="1:14" x14ac:dyDescent="0.25">
      <c r="A89" s="1">
        <v>2.5883283000000001</v>
      </c>
      <c r="B89" s="1">
        <f t="shared" si="5"/>
        <v>330.98827365728897</v>
      </c>
      <c r="C89" s="1">
        <v>5.7310429999999997</v>
      </c>
      <c r="D89" s="1">
        <v>262.85766000000001</v>
      </c>
      <c r="E89">
        <f t="shared" si="6"/>
        <v>3.8043403414608497</v>
      </c>
      <c r="G89" s="1">
        <v>2.1976558000000002</v>
      </c>
      <c r="H89" s="1">
        <f t="shared" si="7"/>
        <v>281.03015345268545</v>
      </c>
      <c r="I89" s="1">
        <v>5.7317045000000002</v>
      </c>
      <c r="J89" s="1">
        <v>268.59411999999998</v>
      </c>
      <c r="K89">
        <f t="shared" si="8"/>
        <v>3.7230896938473563</v>
      </c>
    </row>
    <row r="90" spans="1:14" x14ac:dyDescent="0.25">
      <c r="A90" s="1">
        <v>2.7690858999999999</v>
      </c>
      <c r="B90" s="1">
        <f t="shared" si="5"/>
        <v>354.10305626598466</v>
      </c>
      <c r="C90" s="1">
        <v>5.7310463</v>
      </c>
      <c r="D90" s="1">
        <v>259.69315999999998</v>
      </c>
      <c r="E90">
        <f t="shared" si="6"/>
        <v>3.850698262518736</v>
      </c>
      <c r="G90" s="1">
        <v>2.3633898000000002</v>
      </c>
      <c r="H90" s="1">
        <f t="shared" si="7"/>
        <v>302.22375959079284</v>
      </c>
      <c r="I90" s="1">
        <v>5.7313738000000001</v>
      </c>
      <c r="J90" s="1">
        <v>265.24714</v>
      </c>
      <c r="K90">
        <f t="shared" si="8"/>
        <v>3.7700689251541033</v>
      </c>
    </row>
    <row r="91" spans="1:14" x14ac:dyDescent="0.25">
      <c r="A91" s="1">
        <v>2.9325752</v>
      </c>
      <c r="B91" s="1">
        <f t="shared" si="5"/>
        <v>375.00961636828646</v>
      </c>
      <c r="C91" s="1">
        <v>5.7307059000000002</v>
      </c>
      <c r="D91" s="1">
        <v>259.00400999999999</v>
      </c>
      <c r="E91">
        <f t="shared" si="6"/>
        <v>3.8609440834526074</v>
      </c>
      <c r="G91" s="1">
        <v>2.5336002999999998</v>
      </c>
      <c r="H91" s="1">
        <f t="shared" si="7"/>
        <v>323.98980818414321</v>
      </c>
      <c r="I91" s="1">
        <v>5.7310409</v>
      </c>
      <c r="J91" s="1">
        <v>262.94031999999999</v>
      </c>
      <c r="K91">
        <f t="shared" si="8"/>
        <v>3.803144378922183</v>
      </c>
    </row>
    <row r="92" spans="1:14" x14ac:dyDescent="0.25">
      <c r="A92" s="1">
        <v>3.0077628000000001</v>
      </c>
      <c r="B92" s="1">
        <f t="shared" si="5"/>
        <v>384.62439897698209</v>
      </c>
      <c r="C92" s="1">
        <v>5.7307037000000003</v>
      </c>
      <c r="D92" s="1">
        <v>261.42354</v>
      </c>
      <c r="E92">
        <f t="shared" si="6"/>
        <v>3.825210231641726</v>
      </c>
      <c r="G92" s="1">
        <v>2.7182319000000001</v>
      </c>
      <c r="H92" s="1">
        <f t="shared" si="7"/>
        <v>347.59998721227623</v>
      </c>
      <c r="I92" s="1">
        <v>5.7310387</v>
      </c>
      <c r="J92" s="1">
        <v>260.72366</v>
      </c>
      <c r="K92">
        <f t="shared" si="8"/>
        <v>3.8354785292596767</v>
      </c>
      <c r="N92" s="3"/>
    </row>
    <row r="93" spans="1:14" x14ac:dyDescent="0.25">
      <c r="A93" s="1">
        <v>2.8344415000000001</v>
      </c>
      <c r="B93" s="1">
        <f t="shared" si="5"/>
        <v>362.46054987212273</v>
      </c>
      <c r="C93" s="1">
        <v>5.7310409</v>
      </c>
      <c r="D93" s="1">
        <v>263.26879000000002</v>
      </c>
      <c r="E93">
        <f t="shared" si="6"/>
        <v>3.7983993469184094</v>
      </c>
      <c r="G93" s="1">
        <v>2.8790713000000001</v>
      </c>
      <c r="H93" s="1">
        <f t="shared" si="7"/>
        <v>368.16768542199486</v>
      </c>
      <c r="I93" s="1">
        <v>5.7307005000000002</v>
      </c>
      <c r="J93" s="1">
        <v>262.09228999999999</v>
      </c>
      <c r="K93">
        <f t="shared" si="8"/>
        <v>3.8154498936233492</v>
      </c>
    </row>
    <row r="94" spans="1:14" x14ac:dyDescent="0.25">
      <c r="A94" s="1">
        <v>2.6622797999999999</v>
      </c>
      <c r="B94" s="1">
        <f t="shared" si="5"/>
        <v>340.4449872122762</v>
      </c>
      <c r="C94" s="1">
        <v>5.7310420000000004</v>
      </c>
      <c r="D94" s="1">
        <v>264.63528000000002</v>
      </c>
      <c r="E94">
        <f t="shared" si="6"/>
        <v>3.778785655487809</v>
      </c>
      <c r="G94" s="1">
        <v>3.0181992000000002</v>
      </c>
      <c r="H94" s="1">
        <f t="shared" si="7"/>
        <v>385.95897698209723</v>
      </c>
      <c r="I94" s="1">
        <v>5.7307037000000003</v>
      </c>
      <c r="J94" s="1">
        <v>264.18551000000002</v>
      </c>
      <c r="K94">
        <f t="shared" si="8"/>
        <v>3.7852189546656057</v>
      </c>
    </row>
    <row r="95" spans="1:14" x14ac:dyDescent="0.25">
      <c r="A95" s="1">
        <v>2.4897551</v>
      </c>
      <c r="B95" s="1">
        <f t="shared" si="5"/>
        <v>318.38300511508947</v>
      </c>
      <c r="C95" s="1">
        <v>5.7313469000000001</v>
      </c>
      <c r="D95" s="1">
        <v>266.10910999999999</v>
      </c>
      <c r="E95">
        <f t="shared" si="6"/>
        <v>3.7578570684784149</v>
      </c>
      <c r="G95" s="1">
        <v>2.8794363999999999</v>
      </c>
      <c r="H95" s="1">
        <f t="shared" si="7"/>
        <v>368.21437340153454</v>
      </c>
      <c r="I95" s="1">
        <v>5.7307047999999998</v>
      </c>
      <c r="J95" s="1">
        <v>266.30126000000001</v>
      </c>
      <c r="K95">
        <f t="shared" si="8"/>
        <v>3.755145582112529</v>
      </c>
    </row>
    <row r="96" spans="1:14" x14ac:dyDescent="0.25">
      <c r="A96" s="1">
        <v>2.3189457</v>
      </c>
      <c r="B96" s="1">
        <f t="shared" si="5"/>
        <v>296.54037084398976</v>
      </c>
      <c r="C96" s="1">
        <v>5.7313738000000001</v>
      </c>
      <c r="D96" s="1">
        <v>267.53678000000002</v>
      </c>
      <c r="E96">
        <f t="shared" si="6"/>
        <v>3.7378038264495816</v>
      </c>
      <c r="G96" s="1">
        <v>2.7003400000000002</v>
      </c>
      <c r="H96" s="1">
        <f t="shared" si="7"/>
        <v>345.31202046035804</v>
      </c>
      <c r="I96" s="1">
        <v>5.7310397999999996</v>
      </c>
      <c r="J96" s="1">
        <v>267.87383999999997</v>
      </c>
      <c r="K96">
        <f t="shared" si="8"/>
        <v>3.7331006267726634</v>
      </c>
    </row>
    <row r="97" spans="1:25" x14ac:dyDescent="0.25">
      <c r="A97" s="1">
        <v>2.147993</v>
      </c>
      <c r="B97" s="1">
        <f t="shared" si="5"/>
        <v>274.67941176470589</v>
      </c>
      <c r="C97" s="1">
        <v>5.7315358999999999</v>
      </c>
      <c r="D97" s="1">
        <v>269.28971000000001</v>
      </c>
      <c r="E97">
        <f t="shared" si="6"/>
        <v>3.7134727502213134</v>
      </c>
      <c r="G97" s="1">
        <v>2.5274323000000001</v>
      </c>
      <c r="H97" s="1">
        <f t="shared" si="7"/>
        <v>323.20106138107417</v>
      </c>
      <c r="I97" s="1">
        <v>5.7310441000000001</v>
      </c>
      <c r="J97" s="1">
        <v>269.47433999999998</v>
      </c>
      <c r="K97">
        <f t="shared" si="8"/>
        <v>3.7109284691076709</v>
      </c>
    </row>
    <row r="98" spans="1:25" x14ac:dyDescent="0.25">
      <c r="A98" s="1">
        <v>1.9790496</v>
      </c>
      <c r="B98" s="1">
        <f t="shared" si="5"/>
        <v>253.07539641943731</v>
      </c>
      <c r="C98" s="1">
        <v>5.7317153000000003</v>
      </c>
      <c r="D98" s="1">
        <v>271.61478</v>
      </c>
      <c r="E98">
        <f t="shared" si="6"/>
        <v>3.6816847742968921</v>
      </c>
      <c r="G98" s="1">
        <v>2.3555809999999999</v>
      </c>
      <c r="H98" s="1">
        <f t="shared" si="7"/>
        <v>301.22519181585676</v>
      </c>
      <c r="I98" s="1">
        <v>5.7313748999999996</v>
      </c>
      <c r="J98" s="1">
        <v>270.74743999999998</v>
      </c>
      <c r="K98">
        <f t="shared" si="8"/>
        <v>3.6934790593033866</v>
      </c>
    </row>
    <row r="99" spans="1:25" x14ac:dyDescent="0.25">
      <c r="A99" s="1">
        <v>1.8023728000000001</v>
      </c>
      <c r="B99" s="1">
        <f t="shared" si="5"/>
        <v>230.48245524296675</v>
      </c>
      <c r="C99" s="1">
        <v>5.7320428000000003</v>
      </c>
      <c r="D99" s="1">
        <v>274.32846000000001</v>
      </c>
      <c r="E99">
        <f t="shared" si="6"/>
        <v>3.6452652415283486</v>
      </c>
      <c r="G99" s="1">
        <v>2.1839195999999998</v>
      </c>
      <c r="H99" s="1">
        <f t="shared" si="7"/>
        <v>279.27360613810737</v>
      </c>
      <c r="I99" s="1">
        <v>5.7313790999999998</v>
      </c>
      <c r="J99" s="1">
        <v>272.82565</v>
      </c>
      <c r="K99">
        <f t="shared" si="8"/>
        <v>3.6653445158107387</v>
      </c>
    </row>
    <row r="100" spans="1:25" x14ac:dyDescent="0.25">
      <c r="A100" s="1">
        <v>1.6269305999999999</v>
      </c>
      <c r="B100" s="1">
        <f t="shared" si="5"/>
        <v>208.04739130434783</v>
      </c>
      <c r="C100" s="1">
        <v>5.7320406000000004</v>
      </c>
      <c r="D100" s="1">
        <v>279.06876999999997</v>
      </c>
      <c r="E100">
        <f t="shared" si="6"/>
        <v>3.5833461408096654</v>
      </c>
      <c r="G100" s="1">
        <v>2.0148282000000002</v>
      </c>
      <c r="H100" s="1">
        <f t="shared" si="7"/>
        <v>257.65066496163683</v>
      </c>
      <c r="I100" s="1">
        <v>5.7317131000000003</v>
      </c>
      <c r="J100" s="1">
        <v>275.72179</v>
      </c>
      <c r="K100">
        <f t="shared" si="8"/>
        <v>3.6268442911240348</v>
      </c>
    </row>
    <row r="101" spans="1:25" x14ac:dyDescent="0.25">
      <c r="A101" s="1">
        <v>1.4635389000000001</v>
      </c>
      <c r="B101" s="1">
        <f t="shared" si="5"/>
        <v>187.15331202046036</v>
      </c>
      <c r="C101" s="1">
        <v>5.7323864000000002</v>
      </c>
      <c r="D101" s="1">
        <v>283.21546999999998</v>
      </c>
      <c r="E101">
        <f t="shared" si="6"/>
        <v>3.5308805694830161</v>
      </c>
      <c r="G101" s="1">
        <v>1.8401721</v>
      </c>
      <c r="H101" s="1">
        <f t="shared" si="7"/>
        <v>235.3161253196931</v>
      </c>
      <c r="I101" s="1">
        <v>5.7317119999999999</v>
      </c>
      <c r="J101" s="1">
        <v>279.25232999999997</v>
      </c>
      <c r="K101">
        <f t="shared" si="8"/>
        <v>3.5809907118769613</v>
      </c>
    </row>
    <row r="102" spans="1:25" x14ac:dyDescent="0.25">
      <c r="A102" s="1">
        <v>1.2905537</v>
      </c>
      <c r="B102" s="1">
        <f t="shared" si="5"/>
        <v>165.03244245524297</v>
      </c>
      <c r="C102" s="1">
        <v>5.7326053999999997</v>
      </c>
      <c r="D102" s="1">
        <v>289.89334000000002</v>
      </c>
      <c r="E102">
        <f t="shared" si="6"/>
        <v>3.4495445807758118</v>
      </c>
      <c r="G102" s="1">
        <v>1.674463</v>
      </c>
      <c r="H102" s="1">
        <f t="shared" si="7"/>
        <v>214.1257033248082</v>
      </c>
      <c r="I102" s="1">
        <v>5.7320460000000004</v>
      </c>
      <c r="J102" s="1">
        <v>282.55207999999999</v>
      </c>
      <c r="K102">
        <f t="shared" si="8"/>
        <v>3.5391705486648695</v>
      </c>
    </row>
    <row r="103" spans="1:25" x14ac:dyDescent="0.25">
      <c r="A103" s="1">
        <v>1.1242605000000001</v>
      </c>
      <c r="B103" s="1">
        <f t="shared" si="5"/>
        <v>143.7673273657289</v>
      </c>
      <c r="C103" s="1">
        <v>5.7327225000000004</v>
      </c>
      <c r="D103" s="1">
        <v>298.61828000000003</v>
      </c>
      <c r="E103">
        <f t="shared" si="6"/>
        <v>3.3487568142178032</v>
      </c>
      <c r="G103" s="1">
        <v>1.4955244999999999</v>
      </c>
      <c r="H103" s="1">
        <f t="shared" si="7"/>
        <v>191.24354219948847</v>
      </c>
      <c r="I103" s="1">
        <v>5.7323671000000003</v>
      </c>
      <c r="J103" s="1">
        <v>288.56335000000001</v>
      </c>
      <c r="K103">
        <f t="shared" si="8"/>
        <v>3.4654435499172016</v>
      </c>
    </row>
    <row r="104" spans="1:25" x14ac:dyDescent="0.25">
      <c r="A104" s="1">
        <v>0.95279899999999995</v>
      </c>
      <c r="B104" s="1">
        <f t="shared" si="5"/>
        <v>121.84130434782608</v>
      </c>
      <c r="C104" s="1">
        <v>5.7330575000000001</v>
      </c>
      <c r="D104" s="1">
        <v>310.38639999999998</v>
      </c>
      <c r="E104">
        <f t="shared" si="6"/>
        <v>3.2217906454664251</v>
      </c>
      <c r="G104" s="1">
        <v>1.3258338999999999</v>
      </c>
      <c r="H104" s="1">
        <f t="shared" si="7"/>
        <v>169.54397698209715</v>
      </c>
      <c r="I104" s="1">
        <v>5.7323852999999998</v>
      </c>
      <c r="J104" s="1">
        <v>292.75083000000001</v>
      </c>
      <c r="K104">
        <f t="shared" si="8"/>
        <v>3.4158741753183075</v>
      </c>
    </row>
    <row r="105" spans="1:25" x14ac:dyDescent="0.25">
      <c r="A105" s="1">
        <v>0.75329710000000005</v>
      </c>
      <c r="B105" s="1">
        <f t="shared" si="5"/>
        <v>96.32955242966753</v>
      </c>
      <c r="C105" s="1">
        <v>5.7337275999999999</v>
      </c>
      <c r="D105" s="1">
        <v>333.71978999999999</v>
      </c>
      <c r="E105">
        <f t="shared" si="6"/>
        <v>2.9965259177467423</v>
      </c>
      <c r="G105" s="1">
        <v>1.1537367000000001</v>
      </c>
      <c r="H105" s="1">
        <f t="shared" si="7"/>
        <v>147.53666240409208</v>
      </c>
      <c r="I105" s="1">
        <v>5.7327256999999996</v>
      </c>
      <c r="J105" s="1">
        <v>302.64260000000002</v>
      </c>
      <c r="K105">
        <f t="shared" si="8"/>
        <v>3.3042274947413217</v>
      </c>
    </row>
    <row r="106" spans="1:25" x14ac:dyDescent="0.25">
      <c r="A106" s="1">
        <v>0.58527609999999997</v>
      </c>
      <c r="B106" s="1">
        <f t="shared" si="5"/>
        <v>74.843491048593336</v>
      </c>
      <c r="C106" s="1">
        <v>5.7340637000000001</v>
      </c>
      <c r="D106" s="1">
        <v>367.41511000000003</v>
      </c>
      <c r="E106">
        <f t="shared" si="6"/>
        <v>2.7217171335169095</v>
      </c>
      <c r="G106" s="1">
        <v>0.98828640000000001</v>
      </c>
      <c r="H106" s="1">
        <f t="shared" si="7"/>
        <v>126.37933503836318</v>
      </c>
      <c r="I106" s="1">
        <v>5.7330597000000001</v>
      </c>
      <c r="J106" s="1">
        <v>316.74761000000001</v>
      </c>
      <c r="K106">
        <f t="shared" si="8"/>
        <v>3.1570877519801965</v>
      </c>
    </row>
    <row r="107" spans="1:25" x14ac:dyDescent="0.25">
      <c r="A107" s="1">
        <v>0.4230024</v>
      </c>
      <c r="B107" s="1">
        <f t="shared" si="5"/>
        <v>54.092378516624045</v>
      </c>
      <c r="C107" s="1">
        <v>5.7347359000000004</v>
      </c>
      <c r="D107" s="1">
        <v>431.30846000000003</v>
      </c>
      <c r="E107">
        <f t="shared" si="6"/>
        <v>2.3185262816314802</v>
      </c>
      <c r="G107" s="1">
        <v>0.80185600000000001</v>
      </c>
      <c r="H107" s="1">
        <f t="shared" si="7"/>
        <v>102.53913043478262</v>
      </c>
      <c r="I107" s="1">
        <v>5.7333946999999998</v>
      </c>
      <c r="J107" s="1">
        <v>337.84717000000001</v>
      </c>
      <c r="K107">
        <f t="shared" si="8"/>
        <v>2.9599182375865394</v>
      </c>
    </row>
    <row r="108" spans="1:25" x14ac:dyDescent="0.25">
      <c r="A108" s="1">
        <v>0.26402629999999999</v>
      </c>
      <c r="B108" s="1">
        <f t="shared" si="5"/>
        <v>33.762953964194374</v>
      </c>
      <c r="C108" s="1">
        <v>5.7358988000000002</v>
      </c>
      <c r="D108" s="1">
        <v>684.75217999999995</v>
      </c>
      <c r="E108">
        <f t="shared" si="6"/>
        <v>1.4603823532186493</v>
      </c>
      <c r="G108" s="1">
        <v>0.62815779999999999</v>
      </c>
      <c r="H108" s="1">
        <f t="shared" si="7"/>
        <v>80.327084398976979</v>
      </c>
      <c r="I108" s="1">
        <v>5.7340657999999998</v>
      </c>
      <c r="J108" s="1">
        <v>372.91325999999998</v>
      </c>
      <c r="K108">
        <f t="shared" si="8"/>
        <v>2.6815887426475529</v>
      </c>
    </row>
    <row r="109" spans="1:25" x14ac:dyDescent="0.25">
      <c r="A109" s="1">
        <v>8.3187300000000006E-2</v>
      </c>
      <c r="B109" s="1">
        <f t="shared" si="5"/>
        <v>10.637762148337597</v>
      </c>
      <c r="C109" s="1">
        <v>5.7385704999999998</v>
      </c>
      <c r="D109" s="1">
        <v>1125.277</v>
      </c>
      <c r="E109">
        <f t="shared" si="6"/>
        <v>0.88867007856732161</v>
      </c>
      <c r="G109" s="1">
        <v>0.46216439999999998</v>
      </c>
      <c r="H109" s="1">
        <f t="shared" si="7"/>
        <v>59.100306905370843</v>
      </c>
      <c r="I109" s="1">
        <v>5.7344233999999998</v>
      </c>
      <c r="J109" s="1">
        <v>435.74068999999997</v>
      </c>
      <c r="K109">
        <f t="shared" si="8"/>
        <v>2.2949428936737584</v>
      </c>
    </row>
    <row r="110" spans="1:25" x14ac:dyDescent="0.25">
      <c r="A110" s="1">
        <v>2.5923999999999999E-2</v>
      </c>
      <c r="B110" s="1">
        <f t="shared" si="5"/>
        <v>3.315089514066496</v>
      </c>
      <c r="C110" s="1">
        <v>5.7394403000000001</v>
      </c>
      <c r="D110" s="1">
        <v>1127.9369999999999</v>
      </c>
      <c r="E110">
        <f t="shared" si="6"/>
        <v>0.88657433881502257</v>
      </c>
      <c r="G110" s="1">
        <v>0.29080499999999998</v>
      </c>
      <c r="H110" s="1">
        <f t="shared" si="7"/>
        <v>37.187340153452681</v>
      </c>
      <c r="I110" s="1">
        <v>5.7354155999999996</v>
      </c>
      <c r="J110" s="1">
        <v>656.42727000000002</v>
      </c>
      <c r="K110">
        <f t="shared" si="8"/>
        <v>1.5233980148326256</v>
      </c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spans="1:25" s="3" customFormat="1" x14ac:dyDescent="0.25">
      <c r="A111" s="2">
        <v>2.12239E-2</v>
      </c>
      <c r="B111" s="2">
        <f t="shared" si="5"/>
        <v>2.7140537084398977</v>
      </c>
      <c r="C111" s="2">
        <v>5.7386349000000001</v>
      </c>
      <c r="D111" s="2">
        <v>599.51667999999995</v>
      </c>
      <c r="E111" s="3">
        <f t="shared" si="6"/>
        <v>1.6680103045673393</v>
      </c>
      <c r="G111" s="1">
        <v>0.11917510000000001</v>
      </c>
      <c r="H111" s="1">
        <f t="shared" si="7"/>
        <v>15.239782608695652</v>
      </c>
      <c r="I111" s="1">
        <v>5.7380959000000002</v>
      </c>
      <c r="J111" s="1">
        <v>1182.7318</v>
      </c>
      <c r="K111">
        <f t="shared" si="8"/>
        <v>0.84550022245110856</v>
      </c>
      <c r="L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</row>
    <row r="112" spans="1:25" x14ac:dyDescent="0.25">
      <c r="A112" s="1">
        <v>0.18214240000000001</v>
      </c>
      <c r="B112" s="1">
        <f t="shared" si="5"/>
        <v>23.291867007672632</v>
      </c>
      <c r="C112" s="1">
        <v>5.7364658000000004</v>
      </c>
      <c r="D112" s="1">
        <v>443.16996999999998</v>
      </c>
      <c r="E112">
        <f t="shared" si="6"/>
        <v>2.2564705817048027</v>
      </c>
      <c r="G112" s="2">
        <v>2.2458800000000001E-2</v>
      </c>
      <c r="H112" s="2">
        <f t="shared" si="7"/>
        <v>2.8719693094629157</v>
      </c>
      <c r="I112" s="2">
        <v>5.7393479000000003</v>
      </c>
      <c r="J112" s="2">
        <v>805.57114999999999</v>
      </c>
      <c r="K112" s="3">
        <f t="shared" si="8"/>
        <v>1.2413552794188323</v>
      </c>
    </row>
    <row r="113" spans="1:11" x14ac:dyDescent="0.25">
      <c r="A113" s="1">
        <v>0.34339829999999999</v>
      </c>
      <c r="B113" s="1">
        <f t="shared" si="5"/>
        <v>43.912826086956521</v>
      </c>
      <c r="C113" s="1">
        <v>5.7354821999999999</v>
      </c>
      <c r="D113" s="1">
        <v>381.19592999999998</v>
      </c>
      <c r="E113">
        <f t="shared" si="6"/>
        <v>2.6233228670620909</v>
      </c>
      <c r="G113" s="1">
        <v>0.1196851</v>
      </c>
      <c r="H113" s="1">
        <f t="shared" si="7"/>
        <v>15.305</v>
      </c>
      <c r="I113" s="1">
        <v>5.7367504</v>
      </c>
      <c r="J113" s="1">
        <v>506.81</v>
      </c>
      <c r="K113">
        <f t="shared" si="8"/>
        <v>1.9731260235591248</v>
      </c>
    </row>
    <row r="114" spans="1:11" x14ac:dyDescent="0.25">
      <c r="A114" s="1">
        <v>0.5221616</v>
      </c>
      <c r="B114" s="1">
        <f t="shared" si="5"/>
        <v>66.772583120204601</v>
      </c>
      <c r="C114" s="1">
        <v>5.7347336999999996</v>
      </c>
      <c r="D114" s="1">
        <v>349.77523000000002</v>
      </c>
      <c r="E114">
        <f t="shared" si="6"/>
        <v>2.858978893388191</v>
      </c>
      <c r="G114" s="1">
        <v>0.29456660000000001</v>
      </c>
      <c r="H114" s="1">
        <f t="shared" si="7"/>
        <v>37.668363171355495</v>
      </c>
      <c r="I114" s="1">
        <v>5.7357108999999999</v>
      </c>
      <c r="J114" s="1">
        <v>414.52733999999998</v>
      </c>
      <c r="K114">
        <f t="shared" si="8"/>
        <v>2.4123861166793006</v>
      </c>
    </row>
    <row r="115" spans="1:11" x14ac:dyDescent="0.25">
      <c r="A115" s="1">
        <v>0.69733959999999995</v>
      </c>
      <c r="B115" s="1">
        <f t="shared" si="5"/>
        <v>89.173861892583119</v>
      </c>
      <c r="C115" s="1">
        <v>5.7340647999999996</v>
      </c>
      <c r="D115" s="1">
        <v>328.91293000000002</v>
      </c>
      <c r="E115">
        <f t="shared" si="6"/>
        <v>3.040318299435659</v>
      </c>
      <c r="G115" s="1">
        <v>0.471468</v>
      </c>
      <c r="H115" s="1">
        <f t="shared" si="7"/>
        <v>60.290025575447565</v>
      </c>
      <c r="I115" s="1">
        <v>5.7347830999999996</v>
      </c>
      <c r="J115" s="1">
        <v>373.83535000000001</v>
      </c>
      <c r="K115">
        <f t="shared" si="8"/>
        <v>2.6749744239007893</v>
      </c>
    </row>
    <row r="116" spans="1:11" x14ac:dyDescent="0.25">
      <c r="A116" s="1">
        <v>0.87469520000000001</v>
      </c>
      <c r="B116" s="1">
        <f t="shared" si="5"/>
        <v>111.85360613810742</v>
      </c>
      <c r="C116" s="1">
        <v>5.7337319000000004</v>
      </c>
      <c r="D116" s="1">
        <v>315.93072000000001</v>
      </c>
      <c r="E116">
        <f t="shared" si="6"/>
        <v>3.1652509132381934</v>
      </c>
      <c r="G116" s="1">
        <v>0.64175899999999997</v>
      </c>
      <c r="H116" s="1">
        <f t="shared" si="7"/>
        <v>82.066368286445012</v>
      </c>
      <c r="I116" s="1">
        <v>5.7342215000000003</v>
      </c>
      <c r="J116" s="1">
        <v>349.46823000000001</v>
      </c>
      <c r="K116">
        <f t="shared" si="8"/>
        <v>2.8614904422070069</v>
      </c>
    </row>
    <row r="117" spans="1:11" x14ac:dyDescent="0.25">
      <c r="A117" s="1">
        <v>1.0477240999999999</v>
      </c>
      <c r="B117" s="1">
        <f t="shared" si="5"/>
        <v>133.98006393861891</v>
      </c>
      <c r="C117" s="1">
        <v>5.7333978999999999</v>
      </c>
      <c r="D117" s="1">
        <v>303.57328000000001</v>
      </c>
      <c r="E117">
        <f t="shared" si="6"/>
        <v>3.2940975569391351</v>
      </c>
      <c r="G117" s="1">
        <v>0.82155840000000002</v>
      </c>
      <c r="H117" s="1">
        <f t="shared" si="7"/>
        <v>105.0586189258312</v>
      </c>
      <c r="I117" s="1">
        <v>5.7337265000000004</v>
      </c>
      <c r="J117" s="1">
        <v>331.46771000000001</v>
      </c>
      <c r="K117">
        <f t="shared" si="8"/>
        <v>3.0168851137867998</v>
      </c>
    </row>
    <row r="118" spans="1:11" x14ac:dyDescent="0.25">
      <c r="A118" s="1">
        <v>1.2242358</v>
      </c>
      <c r="B118" s="1">
        <f t="shared" si="5"/>
        <v>156.55189258312021</v>
      </c>
      <c r="C118" s="1">
        <v>5.7330617999999998</v>
      </c>
      <c r="D118" s="1">
        <v>295.02548000000002</v>
      </c>
      <c r="E118">
        <f t="shared" si="6"/>
        <v>3.3895377443331332</v>
      </c>
      <c r="G118" s="1">
        <v>0.98531409999999997</v>
      </c>
      <c r="H118" s="1">
        <f t="shared" si="7"/>
        <v>125.99924552429667</v>
      </c>
      <c r="I118" s="1">
        <v>5.7333924999999999</v>
      </c>
      <c r="J118" s="1">
        <v>317.26715999999999</v>
      </c>
      <c r="K118">
        <f t="shared" si="8"/>
        <v>3.1519177717605569</v>
      </c>
    </row>
    <row r="119" spans="1:11" x14ac:dyDescent="0.25">
      <c r="A119" s="1">
        <v>1.3964706</v>
      </c>
      <c r="B119" s="1">
        <f t="shared" ref="B119:B182" si="9">A119*100/0.782</f>
        <v>178.57680306905371</v>
      </c>
      <c r="C119" s="1">
        <v>5.7327235999999999</v>
      </c>
      <c r="D119" s="1">
        <v>288.61702000000002</v>
      </c>
      <c r="E119">
        <f t="shared" si="6"/>
        <v>3.4647991306957571</v>
      </c>
      <c r="G119" s="1">
        <v>1.1618139000000001</v>
      </c>
      <c r="H119" s="1">
        <f t="shared" si="7"/>
        <v>148.56955242966751</v>
      </c>
      <c r="I119" s="1">
        <v>5.7330617999999998</v>
      </c>
      <c r="J119" s="1">
        <v>306.20213999999999</v>
      </c>
      <c r="K119">
        <f t="shared" si="8"/>
        <v>3.2658164962530964</v>
      </c>
    </row>
    <row r="120" spans="1:11" x14ac:dyDescent="0.25">
      <c r="A120" s="1">
        <v>1.5660902000000001</v>
      </c>
      <c r="B120" s="1">
        <f t="shared" si="9"/>
        <v>200.26728900255756</v>
      </c>
      <c r="C120" s="1">
        <v>5.7323918000000003</v>
      </c>
      <c r="D120" s="1">
        <v>282.81400000000002</v>
      </c>
      <c r="E120">
        <f t="shared" ref="E120:E183" si="10">1000/D120</f>
        <v>3.5358928483031247</v>
      </c>
      <c r="G120" s="1">
        <v>1.3359245</v>
      </c>
      <c r="H120" s="1">
        <f t="shared" si="7"/>
        <v>170.83433503836315</v>
      </c>
      <c r="I120" s="1">
        <v>5.7327256999999996</v>
      </c>
      <c r="J120" s="1">
        <v>297.52659</v>
      </c>
      <c r="K120">
        <f t="shared" si="8"/>
        <v>3.3610441339041328</v>
      </c>
    </row>
    <row r="121" spans="1:11" x14ac:dyDescent="0.25">
      <c r="A121" s="1">
        <v>1.7309393</v>
      </c>
      <c r="B121" s="1">
        <f t="shared" si="9"/>
        <v>221.34773657289003</v>
      </c>
      <c r="C121" s="1">
        <v>5.7323123000000002</v>
      </c>
      <c r="D121" s="1">
        <v>277.09472</v>
      </c>
      <c r="E121">
        <f t="shared" si="10"/>
        <v>3.6088742506533507</v>
      </c>
      <c r="G121" s="1">
        <v>1.5007572</v>
      </c>
      <c r="H121" s="1">
        <f t="shared" si="7"/>
        <v>191.91268542199487</v>
      </c>
      <c r="I121" s="1">
        <v>5.7323928000000004</v>
      </c>
      <c r="J121" s="1">
        <v>290.37639000000001</v>
      </c>
      <c r="K121">
        <f t="shared" si="8"/>
        <v>3.4438061579317791</v>
      </c>
    </row>
    <row r="122" spans="1:11" x14ac:dyDescent="0.25">
      <c r="A122" s="1">
        <v>1.9098337000000001</v>
      </c>
      <c r="B122" s="1">
        <f t="shared" si="9"/>
        <v>244.22425831202045</v>
      </c>
      <c r="C122" s="1">
        <v>5.7320428000000003</v>
      </c>
      <c r="D122" s="1">
        <v>273.71231</v>
      </c>
      <c r="E122">
        <f t="shared" si="10"/>
        <v>3.6534710477581371</v>
      </c>
      <c r="G122" s="1">
        <v>1.6745135</v>
      </c>
      <c r="H122" s="1">
        <f t="shared" si="7"/>
        <v>214.13216112531967</v>
      </c>
      <c r="I122" s="1">
        <v>5.7323896000000003</v>
      </c>
      <c r="J122" s="1">
        <v>283.44197000000003</v>
      </c>
      <c r="K122">
        <f t="shared" si="8"/>
        <v>3.5280590238629794</v>
      </c>
    </row>
    <row r="123" spans="1:11" x14ac:dyDescent="0.25">
      <c r="A123" s="1">
        <v>2.0785569000000002</v>
      </c>
      <c r="B123" s="1">
        <f t="shared" si="9"/>
        <v>265.80011508951407</v>
      </c>
      <c r="C123" s="1">
        <v>5.7317099000000002</v>
      </c>
      <c r="D123" s="1">
        <v>269.78456999999997</v>
      </c>
      <c r="E123">
        <f t="shared" si="10"/>
        <v>3.7066612074960408</v>
      </c>
      <c r="G123" s="1">
        <v>1.8539298</v>
      </c>
      <c r="H123" s="1">
        <f t="shared" si="7"/>
        <v>237.07542199488489</v>
      </c>
      <c r="I123" s="1">
        <v>5.7320395</v>
      </c>
      <c r="J123" s="1">
        <v>279.45949999999999</v>
      </c>
      <c r="K123">
        <f t="shared" si="8"/>
        <v>3.5783360379589886</v>
      </c>
    </row>
    <row r="124" spans="1:11" x14ac:dyDescent="0.25">
      <c r="A124" s="1">
        <v>2.2558891000000001</v>
      </c>
      <c r="B124" s="1">
        <f t="shared" si="9"/>
        <v>288.47686700767264</v>
      </c>
      <c r="C124" s="1">
        <v>5.7314531999999998</v>
      </c>
      <c r="D124" s="1">
        <v>266.99254999999999</v>
      </c>
      <c r="E124">
        <f t="shared" si="10"/>
        <v>3.745422859177157</v>
      </c>
      <c r="G124" s="1">
        <v>2.0257038000000001</v>
      </c>
      <c r="H124" s="1">
        <f t="shared" si="7"/>
        <v>259.04140664961636</v>
      </c>
      <c r="I124" s="1">
        <v>5.7317077000000003</v>
      </c>
      <c r="J124" s="1">
        <v>275.23766999999998</v>
      </c>
      <c r="K124">
        <f t="shared" si="8"/>
        <v>3.6332236063471983</v>
      </c>
    </row>
    <row r="125" spans="1:11" x14ac:dyDescent="0.25">
      <c r="A125" s="1">
        <v>2.4211062000000001</v>
      </c>
      <c r="B125" s="1">
        <f t="shared" si="9"/>
        <v>309.60437340153453</v>
      </c>
      <c r="C125" s="1">
        <v>5.7313748999999996</v>
      </c>
      <c r="D125" s="1">
        <v>264.31860999999998</v>
      </c>
      <c r="E125">
        <f t="shared" si="10"/>
        <v>3.7833128738078643</v>
      </c>
      <c r="G125" s="1">
        <v>2.2039412</v>
      </c>
      <c r="H125" s="1">
        <f t="shared" si="7"/>
        <v>281.83391304347828</v>
      </c>
      <c r="I125" s="1">
        <v>5.7316744000000002</v>
      </c>
      <c r="J125" s="1">
        <v>272.08924000000002</v>
      </c>
      <c r="K125">
        <f t="shared" si="8"/>
        <v>3.6752647771003364</v>
      </c>
    </row>
    <row r="126" spans="1:11" x14ac:dyDescent="0.25">
      <c r="A126" s="1">
        <v>2.6045148999999999</v>
      </c>
      <c r="B126" s="1">
        <f t="shared" si="9"/>
        <v>333.0581713554987</v>
      </c>
      <c r="C126" s="1">
        <v>5.7310409</v>
      </c>
      <c r="D126" s="1">
        <v>261.83681000000001</v>
      </c>
      <c r="E126">
        <f t="shared" si="10"/>
        <v>3.8191727129581206</v>
      </c>
      <c r="G126" s="1">
        <v>2.3716560000000002</v>
      </c>
      <c r="H126" s="1">
        <f t="shared" si="7"/>
        <v>303.28081841432225</v>
      </c>
      <c r="I126" s="1">
        <v>5.7313758999999997</v>
      </c>
      <c r="J126" s="1">
        <v>269.20168999999999</v>
      </c>
      <c r="K126">
        <f t="shared" si="8"/>
        <v>3.7146869323145784</v>
      </c>
    </row>
    <row r="127" spans="1:11" x14ac:dyDescent="0.25">
      <c r="A127" s="1">
        <v>2.7701167</v>
      </c>
      <c r="B127" s="1">
        <f t="shared" si="9"/>
        <v>354.23487212276211</v>
      </c>
      <c r="C127" s="1">
        <v>5.7310429999999997</v>
      </c>
      <c r="D127" s="1">
        <v>260.03665999999998</v>
      </c>
      <c r="E127">
        <f t="shared" si="10"/>
        <v>3.8456116149161432</v>
      </c>
      <c r="G127" s="1">
        <v>2.5453391999999999</v>
      </c>
      <c r="H127" s="1">
        <f t="shared" si="7"/>
        <v>325.49094629156008</v>
      </c>
      <c r="I127" s="1">
        <v>5.7310420000000004</v>
      </c>
      <c r="J127" s="1">
        <v>266.33668</v>
      </c>
      <c r="K127">
        <f t="shared" si="8"/>
        <v>3.7546461869240093</v>
      </c>
    </row>
    <row r="128" spans="1:11" x14ac:dyDescent="0.25">
      <c r="A128" s="1">
        <v>2.9393275999999999</v>
      </c>
      <c r="B128" s="1">
        <f t="shared" si="9"/>
        <v>375.87309462915596</v>
      </c>
      <c r="C128" s="1">
        <v>5.7307015999999997</v>
      </c>
      <c r="D128" s="1">
        <v>259.12531000000001</v>
      </c>
      <c r="E128">
        <f t="shared" si="10"/>
        <v>3.859136724235853</v>
      </c>
      <c r="G128" s="1">
        <v>2.720037</v>
      </c>
      <c r="H128" s="1">
        <f t="shared" si="7"/>
        <v>347.83081841432221</v>
      </c>
      <c r="I128" s="1">
        <v>5.7310397999999996</v>
      </c>
      <c r="J128" s="1">
        <v>264.34008</v>
      </c>
      <c r="K128">
        <f t="shared" si="8"/>
        <v>3.7830055888611369</v>
      </c>
    </row>
    <row r="129" spans="1:11" x14ac:dyDescent="0.25">
      <c r="A129" s="1">
        <v>3.0143958</v>
      </c>
      <c r="B129" s="1">
        <f t="shared" si="9"/>
        <v>385.47260869565213</v>
      </c>
      <c r="C129" s="1">
        <v>5.7307079999999999</v>
      </c>
      <c r="D129" s="1">
        <v>259.42586999999997</v>
      </c>
      <c r="E129">
        <f t="shared" si="10"/>
        <v>3.8546656892776348</v>
      </c>
      <c r="G129" s="1">
        <v>2.8899887999999998</v>
      </c>
      <c r="H129" s="1">
        <f t="shared" si="7"/>
        <v>369.56378516624039</v>
      </c>
      <c r="I129" s="1">
        <v>5.7307059000000002</v>
      </c>
      <c r="J129" s="1">
        <v>262.41969999999998</v>
      </c>
      <c r="K129">
        <f t="shared" si="8"/>
        <v>3.8106895175933824</v>
      </c>
    </row>
    <row r="130" spans="1:11" x14ac:dyDescent="0.25">
      <c r="A130" s="1">
        <v>3.0165229999999998</v>
      </c>
      <c r="B130" s="1">
        <f t="shared" si="9"/>
        <v>385.74462915601015</v>
      </c>
      <c r="C130" s="1">
        <v>5.7307069000000004</v>
      </c>
      <c r="D130" s="1">
        <v>259.76614999999998</v>
      </c>
      <c r="E130">
        <f t="shared" si="10"/>
        <v>3.8496162798732634</v>
      </c>
      <c r="G130" s="1">
        <v>3.0162491999999999</v>
      </c>
      <c r="H130" s="1">
        <f t="shared" ref="H130:H185" si="11">G130*100/0.782</f>
        <v>385.70961636828639</v>
      </c>
      <c r="I130" s="1">
        <v>5.7307047999999998</v>
      </c>
      <c r="J130" s="1">
        <v>263.47703999999999</v>
      </c>
      <c r="K130">
        <f t="shared" ref="K130:K185" si="12">1000/J130</f>
        <v>3.7953971245464122</v>
      </c>
    </row>
    <row r="131" spans="1:11" x14ac:dyDescent="0.25">
      <c r="A131" s="1">
        <v>2.9789878000000001</v>
      </c>
      <c r="B131" s="1">
        <f t="shared" si="9"/>
        <v>380.94473145780046</v>
      </c>
      <c r="C131" s="1">
        <v>5.7307025999999999</v>
      </c>
      <c r="D131" s="1">
        <v>262.06760000000003</v>
      </c>
      <c r="E131">
        <f t="shared" si="10"/>
        <v>3.8158093560592761</v>
      </c>
      <c r="G131" s="1">
        <v>2.8783626</v>
      </c>
      <c r="H131" s="1">
        <f t="shared" si="11"/>
        <v>368.0770588235294</v>
      </c>
      <c r="I131" s="1">
        <v>5.7307005000000002</v>
      </c>
      <c r="J131" s="1">
        <v>266.85836999999998</v>
      </c>
      <c r="K131">
        <f t="shared" si="12"/>
        <v>3.7473061084799406</v>
      </c>
    </row>
    <row r="132" spans="1:11" x14ac:dyDescent="0.25">
      <c r="A132" s="1">
        <v>2.7695808999999998</v>
      </c>
      <c r="B132" s="1">
        <f t="shared" si="9"/>
        <v>354.1663554987212</v>
      </c>
      <c r="C132" s="1">
        <v>5.7310420000000004</v>
      </c>
      <c r="D132" s="1">
        <v>263.48885000000001</v>
      </c>
      <c r="E132">
        <f t="shared" si="10"/>
        <v>3.7952270086571023</v>
      </c>
      <c r="G132" s="1">
        <v>2.6968028999999998</v>
      </c>
      <c r="H132" s="1">
        <f t="shared" si="11"/>
        <v>344.8597058823529</v>
      </c>
      <c r="I132" s="1">
        <v>5.7310397999999996</v>
      </c>
      <c r="J132" s="1">
        <v>268.28926000000001</v>
      </c>
      <c r="K132">
        <f t="shared" si="12"/>
        <v>3.7273202811025681</v>
      </c>
    </row>
    <row r="133" spans="1:11" x14ac:dyDescent="0.25">
      <c r="A133" s="1">
        <v>2.5833393</v>
      </c>
      <c r="B133" s="1">
        <f t="shared" si="9"/>
        <v>330.35029411764708</v>
      </c>
      <c r="C133" s="1">
        <v>5.7310420000000004</v>
      </c>
      <c r="D133" s="1">
        <v>264.92403000000002</v>
      </c>
      <c r="E133">
        <f t="shared" si="10"/>
        <v>3.7746670243541138</v>
      </c>
      <c r="G133" s="1">
        <v>2.5218066000000001</v>
      </c>
      <c r="H133" s="1">
        <f t="shared" si="11"/>
        <v>322.48166240409211</v>
      </c>
      <c r="I133" s="1">
        <v>5.7310366000000004</v>
      </c>
      <c r="J133" s="1">
        <v>268.70683000000002</v>
      </c>
      <c r="K133">
        <f t="shared" si="12"/>
        <v>3.7215280311259669</v>
      </c>
    </row>
    <row r="134" spans="1:11" x14ac:dyDescent="0.25">
      <c r="A134" s="1">
        <v>2.4126734999999999</v>
      </c>
      <c r="B134" s="1">
        <f t="shared" si="9"/>
        <v>308.52602301790279</v>
      </c>
      <c r="C134" s="1">
        <v>5.7313758999999997</v>
      </c>
      <c r="D134" s="1">
        <v>266.23255999999998</v>
      </c>
      <c r="E134">
        <f t="shared" si="10"/>
        <v>3.7561145789230292</v>
      </c>
      <c r="G134" s="1">
        <v>2.3531176999999999</v>
      </c>
      <c r="H134" s="1">
        <f t="shared" si="11"/>
        <v>300.91019181585676</v>
      </c>
      <c r="I134" s="1">
        <v>5.7313790999999998</v>
      </c>
      <c r="J134" s="1">
        <v>269.86615</v>
      </c>
      <c r="K134">
        <f t="shared" si="12"/>
        <v>3.7055406911907993</v>
      </c>
    </row>
    <row r="135" spans="1:11" x14ac:dyDescent="0.25">
      <c r="A135" s="1">
        <v>2.2408234999999999</v>
      </c>
      <c r="B135" s="1">
        <f t="shared" si="9"/>
        <v>286.55031969309459</v>
      </c>
      <c r="C135" s="1">
        <v>5.7313770000000002</v>
      </c>
      <c r="D135" s="1">
        <v>268.31716999999998</v>
      </c>
      <c r="E135">
        <f t="shared" si="10"/>
        <v>3.726932570137051</v>
      </c>
      <c r="G135" s="1">
        <v>2.1822927000000001</v>
      </c>
      <c r="H135" s="1">
        <f t="shared" si="11"/>
        <v>279.06556265984653</v>
      </c>
      <c r="I135" s="1">
        <v>5.7313802000000003</v>
      </c>
      <c r="J135" s="1">
        <v>272.32646999999997</v>
      </c>
      <c r="K135">
        <f t="shared" si="12"/>
        <v>3.6720631674181363</v>
      </c>
    </row>
    <row r="136" spans="1:11" x14ac:dyDescent="0.25">
      <c r="A136" s="1">
        <v>2.0649194</v>
      </c>
      <c r="B136" s="1">
        <f t="shared" si="9"/>
        <v>264.05618925831203</v>
      </c>
      <c r="C136" s="1">
        <v>5.7317077000000003</v>
      </c>
      <c r="D136" s="1">
        <v>270.27512999999999</v>
      </c>
      <c r="E136">
        <f t="shared" si="10"/>
        <v>3.6999334714962493</v>
      </c>
      <c r="G136" s="1">
        <v>2.0110085999999998</v>
      </c>
      <c r="H136" s="1">
        <f t="shared" si="11"/>
        <v>257.16222506393859</v>
      </c>
      <c r="I136" s="1">
        <v>5.7317119999999999</v>
      </c>
      <c r="J136" s="1">
        <v>275.31709999999998</v>
      </c>
      <c r="K136">
        <f t="shared" si="12"/>
        <v>3.6321754079205397</v>
      </c>
    </row>
    <row r="137" spans="1:11" x14ac:dyDescent="0.25">
      <c r="A137" s="1">
        <v>1.8922919</v>
      </c>
      <c r="B137" s="1">
        <f t="shared" si="9"/>
        <v>241.98106138107417</v>
      </c>
      <c r="C137" s="1">
        <v>5.7317131000000003</v>
      </c>
      <c r="D137" s="1">
        <v>273.35055999999997</v>
      </c>
      <c r="E137">
        <f t="shared" si="10"/>
        <v>3.6583060228594375</v>
      </c>
      <c r="G137" s="1">
        <v>1.8398692999999999</v>
      </c>
      <c r="H137" s="1">
        <f t="shared" si="11"/>
        <v>235.27740409207161</v>
      </c>
      <c r="I137" s="1">
        <v>5.7317119999999999</v>
      </c>
      <c r="J137" s="1">
        <v>277.78278999999998</v>
      </c>
      <c r="K137">
        <f t="shared" si="12"/>
        <v>3.5999350427720884</v>
      </c>
    </row>
    <row r="138" spans="1:11" x14ac:dyDescent="0.25">
      <c r="A138" s="1">
        <v>1.7236201</v>
      </c>
      <c r="B138" s="1">
        <f t="shared" si="9"/>
        <v>220.41177749360614</v>
      </c>
      <c r="C138" s="1">
        <v>5.7320449</v>
      </c>
      <c r="D138" s="1">
        <v>277.01742999999999</v>
      </c>
      <c r="E138">
        <f t="shared" si="10"/>
        <v>3.6098811544096705</v>
      </c>
      <c r="G138" s="1">
        <v>1.6729145999999999</v>
      </c>
      <c r="H138" s="1">
        <f t="shared" si="11"/>
        <v>213.92769820971867</v>
      </c>
      <c r="I138" s="1">
        <v>5.7320428000000003</v>
      </c>
      <c r="J138" s="1">
        <v>281.87689</v>
      </c>
      <c r="K138">
        <f t="shared" si="12"/>
        <v>3.5476480530205934</v>
      </c>
    </row>
    <row r="139" spans="1:11" x14ac:dyDescent="0.25">
      <c r="A139" s="1">
        <v>1.553213</v>
      </c>
      <c r="B139" s="1">
        <f t="shared" si="9"/>
        <v>198.62058823529412</v>
      </c>
      <c r="C139" s="1">
        <v>5.7320460000000004</v>
      </c>
      <c r="D139" s="1">
        <v>280.69074000000001</v>
      </c>
      <c r="E139">
        <f t="shared" si="10"/>
        <v>3.5626397935321985</v>
      </c>
      <c r="G139" s="1">
        <v>1.4980426</v>
      </c>
      <c r="H139" s="1">
        <f t="shared" si="11"/>
        <v>191.56554987212274</v>
      </c>
      <c r="I139" s="1">
        <v>5.7322778999999997</v>
      </c>
      <c r="J139" s="1">
        <v>288.48284000000001</v>
      </c>
      <c r="K139">
        <f t="shared" si="12"/>
        <v>3.4664106884139105</v>
      </c>
    </row>
    <row r="140" spans="1:11" x14ac:dyDescent="0.25">
      <c r="A140" s="1">
        <v>1.375121</v>
      </c>
      <c r="B140" s="1">
        <f t="shared" si="9"/>
        <v>175.84667519181585</v>
      </c>
      <c r="C140" s="1">
        <v>5.7323896000000003</v>
      </c>
      <c r="D140" s="1">
        <v>287.56934000000001</v>
      </c>
      <c r="E140">
        <f t="shared" si="10"/>
        <v>3.4774221758133184</v>
      </c>
      <c r="G140" s="1">
        <v>1.3265469000000001</v>
      </c>
      <c r="H140" s="1">
        <f t="shared" si="11"/>
        <v>169.63515345268544</v>
      </c>
      <c r="I140" s="1">
        <v>5.7323842000000003</v>
      </c>
      <c r="J140" s="1">
        <v>294.30734999999999</v>
      </c>
      <c r="K140">
        <f t="shared" si="12"/>
        <v>3.3978084475294281</v>
      </c>
    </row>
    <row r="141" spans="1:11" x14ac:dyDescent="0.25">
      <c r="A141" s="1">
        <v>1.2092366999999999</v>
      </c>
      <c r="B141" s="1">
        <f t="shared" si="9"/>
        <v>154.63384910485931</v>
      </c>
      <c r="C141" s="1">
        <v>5.7327246000000001</v>
      </c>
      <c r="D141" s="1">
        <v>294.79147</v>
      </c>
      <c r="E141">
        <f t="shared" si="10"/>
        <v>3.3922284114937247</v>
      </c>
      <c r="G141" s="1">
        <v>1.1672979000000001</v>
      </c>
      <c r="H141" s="1">
        <f t="shared" si="11"/>
        <v>149.27083120204605</v>
      </c>
      <c r="I141" s="1">
        <v>5.7327256999999996</v>
      </c>
      <c r="J141" s="1">
        <v>304.03593000000001</v>
      </c>
      <c r="K141">
        <f t="shared" si="12"/>
        <v>3.2890849446642703</v>
      </c>
    </row>
    <row r="142" spans="1:11" x14ac:dyDescent="0.25">
      <c r="A142" s="1">
        <v>1.0357178</v>
      </c>
      <c r="B142" s="1">
        <f t="shared" si="9"/>
        <v>132.44473145780051</v>
      </c>
      <c r="C142" s="1">
        <v>5.7330597000000001</v>
      </c>
      <c r="D142" s="1">
        <v>306.68088999999998</v>
      </c>
      <c r="E142">
        <f t="shared" si="10"/>
        <v>3.2607183316834645</v>
      </c>
      <c r="G142" s="1">
        <v>0.99845969999999995</v>
      </c>
      <c r="H142" s="1">
        <f t="shared" si="11"/>
        <v>127.68026854219947</v>
      </c>
      <c r="I142" s="1">
        <v>5.7330585999999997</v>
      </c>
      <c r="J142" s="1">
        <v>316.48568999999998</v>
      </c>
      <c r="K142">
        <f t="shared" si="12"/>
        <v>3.1597005223206143</v>
      </c>
    </row>
    <row r="143" spans="1:11" x14ac:dyDescent="0.25">
      <c r="A143" s="1">
        <v>0.85937399999999997</v>
      </c>
      <c r="B143" s="1">
        <f t="shared" si="9"/>
        <v>109.89437340153452</v>
      </c>
      <c r="C143" s="1">
        <v>5.7333978999999999</v>
      </c>
      <c r="D143" s="1">
        <v>325.43819999999999</v>
      </c>
      <c r="E143">
        <f t="shared" si="10"/>
        <v>3.0727800239799752</v>
      </c>
      <c r="G143" s="1">
        <v>0.83767840000000005</v>
      </c>
      <c r="H143" s="1">
        <f t="shared" si="11"/>
        <v>107.12</v>
      </c>
      <c r="I143" s="1">
        <v>5.7333968000000004</v>
      </c>
      <c r="J143" s="1">
        <v>344.48854</v>
      </c>
      <c r="K143">
        <f t="shared" si="12"/>
        <v>2.9028541849316669</v>
      </c>
    </row>
    <row r="144" spans="1:11" x14ac:dyDescent="0.25">
      <c r="A144" s="1">
        <v>0.68484040000000002</v>
      </c>
      <c r="B144" s="1">
        <f t="shared" si="9"/>
        <v>87.575498721227632</v>
      </c>
      <c r="C144" s="1">
        <v>5.7337296999999996</v>
      </c>
      <c r="D144" s="1">
        <v>353.76843000000002</v>
      </c>
      <c r="E144">
        <f t="shared" si="10"/>
        <v>2.8267078551921663</v>
      </c>
      <c r="G144" s="1">
        <v>0.62272959999999999</v>
      </c>
      <c r="H144" s="1">
        <f t="shared" si="11"/>
        <v>79.632941176470581</v>
      </c>
      <c r="I144" s="1">
        <v>5.7340657999999998</v>
      </c>
      <c r="J144" s="1">
        <v>375.42833000000002</v>
      </c>
      <c r="K144">
        <f t="shared" si="12"/>
        <v>2.6636242395452681</v>
      </c>
    </row>
    <row r="145" spans="1:22" x14ac:dyDescent="0.25">
      <c r="A145" s="1">
        <v>0.51470830000000001</v>
      </c>
      <c r="B145" s="1">
        <f t="shared" si="9"/>
        <v>65.819475703324798</v>
      </c>
      <c r="C145" s="1">
        <v>5.7343998000000003</v>
      </c>
      <c r="D145" s="1">
        <v>403.18858999999998</v>
      </c>
      <c r="E145">
        <f t="shared" si="10"/>
        <v>2.4802289171923246</v>
      </c>
      <c r="G145" s="1">
        <v>0.45989760000000002</v>
      </c>
      <c r="H145" s="1">
        <f t="shared" si="11"/>
        <v>58.810434782608695</v>
      </c>
      <c r="I145" s="1">
        <v>5.7344008999999998</v>
      </c>
      <c r="J145" s="1">
        <v>444.79730999999998</v>
      </c>
      <c r="K145">
        <f t="shared" si="12"/>
        <v>2.2482150352932666</v>
      </c>
    </row>
    <row r="146" spans="1:22" x14ac:dyDescent="0.25">
      <c r="A146" s="1">
        <v>0.34647909999999998</v>
      </c>
      <c r="B146" s="1">
        <f t="shared" si="9"/>
        <v>44.306790281329917</v>
      </c>
      <c r="C146" s="1">
        <v>5.7351052999999999</v>
      </c>
      <c r="D146" s="1">
        <v>531.30483000000004</v>
      </c>
      <c r="E146">
        <f t="shared" si="10"/>
        <v>1.8821586846857763</v>
      </c>
      <c r="G146" s="1">
        <v>0.29960170000000003</v>
      </c>
      <c r="H146" s="1">
        <f t="shared" si="11"/>
        <v>38.312237851662402</v>
      </c>
      <c r="I146" s="1">
        <v>5.7354016999999997</v>
      </c>
      <c r="J146" s="1">
        <v>672.75325999999995</v>
      </c>
      <c r="K146">
        <f t="shared" si="12"/>
        <v>1.4864290661333994</v>
      </c>
    </row>
    <row r="147" spans="1:22" x14ac:dyDescent="0.25">
      <c r="A147" s="1">
        <v>0.16719490000000001</v>
      </c>
      <c r="B147" s="1">
        <f t="shared" si="9"/>
        <v>21.380421994884909</v>
      </c>
      <c r="C147" s="1">
        <v>5.7369157</v>
      </c>
      <c r="D147" s="1">
        <v>1142.375</v>
      </c>
      <c r="E147">
        <f t="shared" si="10"/>
        <v>0.87536929642192796</v>
      </c>
      <c r="G147" s="1">
        <v>0.1229098</v>
      </c>
      <c r="H147" s="1">
        <f t="shared" si="11"/>
        <v>15.717365728900255</v>
      </c>
      <c r="I147" s="1">
        <v>5.7377070999999997</v>
      </c>
      <c r="J147" s="1">
        <v>1201.5268000000001</v>
      </c>
      <c r="K147">
        <f t="shared" si="12"/>
        <v>0.83227440286808407</v>
      </c>
    </row>
    <row r="148" spans="1:22" s="3" customFormat="1" x14ac:dyDescent="0.25">
      <c r="A148" s="2">
        <v>2.4185499999999999E-2</v>
      </c>
      <c r="B148" s="2">
        <f t="shared" si="9"/>
        <v>3.0927749360613808</v>
      </c>
      <c r="C148" s="2">
        <v>5.7394413000000002</v>
      </c>
      <c r="D148" s="2">
        <v>810.12360999999999</v>
      </c>
      <c r="E148" s="3">
        <f t="shared" si="10"/>
        <v>1.2343795288227681</v>
      </c>
      <c r="G148" s="1">
        <v>2.5334499999999999E-2</v>
      </c>
      <c r="H148" s="1">
        <f t="shared" si="11"/>
        <v>3.2397058823529408</v>
      </c>
      <c r="I148" s="1">
        <v>5.7391063000000004</v>
      </c>
      <c r="J148" s="1">
        <v>1213.7673</v>
      </c>
      <c r="K148">
        <f t="shared" si="12"/>
        <v>0.82388115085980651</v>
      </c>
      <c r="L148" s="14"/>
      <c r="O148" s="14"/>
      <c r="P148" s="14"/>
      <c r="Q148" s="14"/>
      <c r="R148" s="14"/>
      <c r="S148" s="14"/>
      <c r="T148" s="14"/>
      <c r="U148" s="14"/>
      <c r="V148" s="14"/>
    </row>
    <row r="149" spans="1:22" x14ac:dyDescent="0.25">
      <c r="A149" s="1">
        <v>0.1133271</v>
      </c>
      <c r="B149" s="1">
        <f t="shared" si="9"/>
        <v>14.49195652173913</v>
      </c>
      <c r="C149" s="1">
        <v>5.7368524000000001</v>
      </c>
      <c r="D149" s="1">
        <v>494.21102999999999</v>
      </c>
      <c r="E149">
        <f t="shared" si="10"/>
        <v>2.0234271177638425</v>
      </c>
      <c r="G149" s="2">
        <v>2.3822599999999999E-2</v>
      </c>
      <c r="H149" s="2">
        <f t="shared" si="11"/>
        <v>3.0463682864450128</v>
      </c>
      <c r="I149" s="2">
        <v>5.7380389000000003</v>
      </c>
      <c r="J149" s="2">
        <v>604.96438000000001</v>
      </c>
      <c r="K149" s="3">
        <f t="shared" si="12"/>
        <v>1.6529898834704946</v>
      </c>
    </row>
    <row r="150" spans="1:22" x14ac:dyDescent="0.25">
      <c r="A150" s="1">
        <v>0.29172959999999998</v>
      </c>
      <c r="B150" s="1">
        <f t="shared" si="9"/>
        <v>37.305575447570327</v>
      </c>
      <c r="C150" s="1">
        <v>5.7357421000000004</v>
      </c>
      <c r="D150" s="1">
        <v>406.81896999999998</v>
      </c>
      <c r="E150">
        <f t="shared" si="10"/>
        <v>2.4580957962702676</v>
      </c>
      <c r="G150" s="1">
        <v>0.20720089999999999</v>
      </c>
      <c r="H150" s="1">
        <f t="shared" si="11"/>
        <v>26.496278772378513</v>
      </c>
      <c r="I150" s="1">
        <v>5.7360803000000002</v>
      </c>
      <c r="J150" s="1">
        <v>458.69085000000001</v>
      </c>
      <c r="K150">
        <f t="shared" si="12"/>
        <v>2.18011761080475</v>
      </c>
    </row>
    <row r="151" spans="1:22" x14ac:dyDescent="0.25">
      <c r="A151" s="1">
        <v>0.46566940000000001</v>
      </c>
      <c r="B151" s="1">
        <f t="shared" si="9"/>
        <v>59.548516624040921</v>
      </c>
      <c r="C151" s="1">
        <v>5.7349763999999999</v>
      </c>
      <c r="D151" s="1">
        <v>364.86351999999999</v>
      </c>
      <c r="E151">
        <f t="shared" si="10"/>
        <v>2.7407508429453293</v>
      </c>
      <c r="G151" s="1">
        <v>0.38618010000000003</v>
      </c>
      <c r="H151" s="1">
        <f t="shared" si="11"/>
        <v>49.383644501278781</v>
      </c>
      <c r="I151" s="1">
        <v>5.7351149000000001</v>
      </c>
      <c r="J151" s="1">
        <v>391.31419</v>
      </c>
      <c r="K151">
        <f t="shared" si="12"/>
        <v>2.5554912792710125</v>
      </c>
    </row>
    <row r="152" spans="1:22" x14ac:dyDescent="0.25">
      <c r="A152" s="1">
        <v>0.64047149999999997</v>
      </c>
      <c r="B152" s="1">
        <f t="shared" si="9"/>
        <v>81.901726342711001</v>
      </c>
      <c r="C152" s="1">
        <v>5.7344040999999999</v>
      </c>
      <c r="D152" s="1">
        <v>341.14263</v>
      </c>
      <c r="E152">
        <f t="shared" si="10"/>
        <v>2.9313252348438539</v>
      </c>
      <c r="G152" s="1">
        <v>0.55758890000000005</v>
      </c>
      <c r="H152" s="1">
        <f t="shared" si="11"/>
        <v>71.302928388746807</v>
      </c>
      <c r="I152" s="1">
        <v>5.7344030000000004</v>
      </c>
      <c r="J152" s="1">
        <v>360.48496</v>
      </c>
      <c r="K152">
        <f t="shared" si="12"/>
        <v>2.7740408365441933</v>
      </c>
    </row>
    <row r="153" spans="1:22" x14ac:dyDescent="0.25">
      <c r="A153" s="1">
        <v>0.81053140000000001</v>
      </c>
      <c r="B153" s="1">
        <f t="shared" si="9"/>
        <v>103.64851662404092</v>
      </c>
      <c r="C153" s="1">
        <v>5.7337296999999996</v>
      </c>
      <c r="D153" s="1">
        <v>322.92955000000001</v>
      </c>
      <c r="E153">
        <f t="shared" si="10"/>
        <v>3.0966506471767605</v>
      </c>
      <c r="G153" s="1">
        <v>0.73100259999999995</v>
      </c>
      <c r="H153" s="1">
        <f t="shared" si="11"/>
        <v>93.478593350383619</v>
      </c>
      <c r="I153" s="1">
        <v>5.7340647999999996</v>
      </c>
      <c r="J153" s="1">
        <v>340.23986000000002</v>
      </c>
      <c r="K153">
        <f t="shared" si="12"/>
        <v>2.9391030198519359</v>
      </c>
    </row>
    <row r="154" spans="1:22" x14ac:dyDescent="0.25">
      <c r="A154" s="1">
        <v>0.97830640000000002</v>
      </c>
      <c r="B154" s="1">
        <f t="shared" si="9"/>
        <v>125.10312020460358</v>
      </c>
      <c r="C154" s="1">
        <v>5.7333924999999999</v>
      </c>
      <c r="D154" s="1">
        <v>312.92831000000001</v>
      </c>
      <c r="E154">
        <f t="shared" si="10"/>
        <v>3.1956201086440532</v>
      </c>
      <c r="G154" s="1">
        <v>0.90237160000000005</v>
      </c>
      <c r="H154" s="1">
        <f t="shared" si="11"/>
        <v>115.39278772378516</v>
      </c>
      <c r="I154" s="1">
        <v>5.7336330999999996</v>
      </c>
      <c r="J154" s="1">
        <v>322.57531</v>
      </c>
      <c r="K154">
        <f t="shared" si="12"/>
        <v>3.1000512717479833</v>
      </c>
    </row>
    <row r="155" spans="1:22" x14ac:dyDescent="0.25">
      <c r="A155" s="1">
        <v>1.1482291</v>
      </c>
      <c r="B155" s="1">
        <f t="shared" si="9"/>
        <v>146.83236572890027</v>
      </c>
      <c r="C155" s="1">
        <v>5.7330597000000001</v>
      </c>
      <c r="D155" s="1">
        <v>301.12691000000001</v>
      </c>
      <c r="E155">
        <f t="shared" si="10"/>
        <v>3.3208589693959931</v>
      </c>
      <c r="G155" s="1">
        <v>1.0816730000000001</v>
      </c>
      <c r="H155" s="1">
        <f t="shared" si="11"/>
        <v>138.32135549872123</v>
      </c>
      <c r="I155" s="1">
        <v>5.7331348000000002</v>
      </c>
      <c r="J155" s="1">
        <v>309.10149999999999</v>
      </c>
      <c r="K155">
        <f t="shared" si="12"/>
        <v>3.2351832650440069</v>
      </c>
    </row>
    <row r="156" spans="1:22" x14ac:dyDescent="0.25">
      <c r="A156" s="1">
        <v>1.3190731</v>
      </c>
      <c r="B156" s="1">
        <f t="shared" si="9"/>
        <v>168.67942455242965</v>
      </c>
      <c r="C156" s="1">
        <v>5.7327235999999999</v>
      </c>
      <c r="D156" s="1">
        <v>293.01490000000001</v>
      </c>
      <c r="E156">
        <f t="shared" si="10"/>
        <v>3.4127957315481225</v>
      </c>
      <c r="G156" s="1">
        <v>1.2539396</v>
      </c>
      <c r="H156" s="1">
        <f t="shared" si="11"/>
        <v>160.35033248081842</v>
      </c>
      <c r="I156" s="1">
        <v>5.7329287000000004</v>
      </c>
      <c r="J156" s="1">
        <v>300.38623000000001</v>
      </c>
      <c r="K156">
        <f t="shared" si="12"/>
        <v>3.3290474067336575</v>
      </c>
    </row>
    <row r="157" spans="1:22" x14ac:dyDescent="0.25">
      <c r="A157" s="1">
        <v>1.4935498</v>
      </c>
      <c r="B157" s="1">
        <f t="shared" si="9"/>
        <v>190.99102301790282</v>
      </c>
      <c r="C157" s="1">
        <v>5.7324539999999997</v>
      </c>
      <c r="D157" s="1">
        <v>285.51263</v>
      </c>
      <c r="E157">
        <f t="shared" si="10"/>
        <v>3.5024720272444689</v>
      </c>
      <c r="G157" s="1">
        <v>1.4271366000000001</v>
      </c>
      <c r="H157" s="1">
        <f t="shared" si="11"/>
        <v>182.49828644501278</v>
      </c>
      <c r="I157" s="1">
        <v>5.7327225000000004</v>
      </c>
      <c r="J157" s="1">
        <v>292.24202000000002</v>
      </c>
      <c r="K157">
        <f t="shared" si="12"/>
        <v>3.4218214067915351</v>
      </c>
    </row>
    <row r="158" spans="1:22" x14ac:dyDescent="0.25">
      <c r="A158" s="1">
        <v>1.6705468000000001</v>
      </c>
      <c r="B158" s="1">
        <f t="shared" si="9"/>
        <v>213.62491048593353</v>
      </c>
      <c r="C158" s="1">
        <v>5.7323852999999998</v>
      </c>
      <c r="D158" s="1">
        <v>280.50074000000001</v>
      </c>
      <c r="E158">
        <f t="shared" si="10"/>
        <v>3.565052983460935</v>
      </c>
      <c r="G158" s="1">
        <v>1.5895672999999999</v>
      </c>
      <c r="H158" s="1">
        <f t="shared" si="11"/>
        <v>203.26947570332479</v>
      </c>
      <c r="I158" s="1">
        <v>5.7323896000000003</v>
      </c>
      <c r="J158" s="1">
        <v>285.92590999999999</v>
      </c>
      <c r="K158">
        <f t="shared" si="12"/>
        <v>3.4974095212287688</v>
      </c>
    </row>
    <row r="159" spans="1:22" x14ac:dyDescent="0.25">
      <c r="A159" s="1">
        <v>1.8506955</v>
      </c>
      <c r="B159" s="1">
        <f t="shared" si="9"/>
        <v>236.66182864450127</v>
      </c>
      <c r="C159" s="1">
        <v>5.7320428000000003</v>
      </c>
      <c r="D159" s="1">
        <v>275.95258000000001</v>
      </c>
      <c r="E159">
        <f t="shared" si="10"/>
        <v>3.6238110185452874</v>
      </c>
      <c r="G159" s="1">
        <v>1.7628756000000001</v>
      </c>
      <c r="H159" s="1">
        <f t="shared" si="11"/>
        <v>225.43166240409209</v>
      </c>
      <c r="I159" s="1">
        <v>5.7320437999999996</v>
      </c>
      <c r="J159" s="1">
        <v>280.57801999999998</v>
      </c>
      <c r="K159">
        <f t="shared" si="12"/>
        <v>3.5640710558867017</v>
      </c>
    </row>
    <row r="160" spans="1:22" x14ac:dyDescent="0.25">
      <c r="A160" s="1">
        <v>2.0168898999999998</v>
      </c>
      <c r="B160" s="1">
        <f t="shared" si="9"/>
        <v>257.91430946291558</v>
      </c>
      <c r="C160" s="1">
        <v>5.7317109999999998</v>
      </c>
      <c r="D160" s="1">
        <v>271.85093999999998</v>
      </c>
      <c r="E160">
        <f t="shared" si="10"/>
        <v>3.6784864529068764</v>
      </c>
      <c r="G160" s="1">
        <v>1.9447992000000001</v>
      </c>
      <c r="H160" s="1">
        <f t="shared" si="11"/>
        <v>248.69554987212274</v>
      </c>
      <c r="I160" s="1">
        <v>5.7317904000000004</v>
      </c>
      <c r="J160" s="1">
        <v>275.80766</v>
      </c>
      <c r="K160">
        <f t="shared" si="12"/>
        <v>3.6257151088552071</v>
      </c>
    </row>
    <row r="161" spans="1:11" x14ac:dyDescent="0.25">
      <c r="A161" s="1">
        <v>2.1976558000000002</v>
      </c>
      <c r="B161" s="1">
        <f t="shared" si="9"/>
        <v>281.03015345268545</v>
      </c>
      <c r="C161" s="1">
        <v>5.7317045000000002</v>
      </c>
      <c r="D161" s="1">
        <v>268.59411999999998</v>
      </c>
      <c r="E161">
        <f t="shared" si="10"/>
        <v>3.7230896938473563</v>
      </c>
      <c r="G161" s="1">
        <v>2.1237441000000001</v>
      </c>
      <c r="H161" s="1">
        <f t="shared" si="11"/>
        <v>271.57852941176469</v>
      </c>
      <c r="I161" s="1">
        <v>5.7317109999999998</v>
      </c>
      <c r="J161" s="1">
        <v>271.55466999999999</v>
      </c>
      <c r="K161">
        <f t="shared" si="12"/>
        <v>3.6824997338473318</v>
      </c>
    </row>
    <row r="162" spans="1:11" x14ac:dyDescent="0.25">
      <c r="A162" s="1">
        <v>2.3633898000000002</v>
      </c>
      <c r="B162" s="1">
        <f t="shared" si="9"/>
        <v>302.22375959079284</v>
      </c>
      <c r="C162" s="1">
        <v>5.7313738000000001</v>
      </c>
      <c r="D162" s="1">
        <v>265.24714</v>
      </c>
      <c r="E162">
        <f t="shared" si="10"/>
        <v>3.7700689251541033</v>
      </c>
      <c r="G162" s="1">
        <v>2.3060307999999998</v>
      </c>
      <c r="H162" s="1">
        <f t="shared" si="11"/>
        <v>294.88884910485928</v>
      </c>
      <c r="I162" s="1">
        <v>5.7313770000000002</v>
      </c>
      <c r="J162" s="1">
        <v>268.42667</v>
      </c>
      <c r="K162">
        <f t="shared" si="12"/>
        <v>3.72541223269655</v>
      </c>
    </row>
    <row r="163" spans="1:11" x14ac:dyDescent="0.25">
      <c r="A163" s="1">
        <v>2.5336002999999998</v>
      </c>
      <c r="B163" s="1">
        <f t="shared" si="9"/>
        <v>323.98980818414321</v>
      </c>
      <c r="C163" s="1">
        <v>5.7310409</v>
      </c>
      <c r="D163" s="1">
        <v>262.94031999999999</v>
      </c>
      <c r="E163">
        <f t="shared" si="10"/>
        <v>3.803144378922183</v>
      </c>
      <c r="G163" s="1">
        <v>2.4707271</v>
      </c>
      <c r="H163" s="1">
        <f t="shared" si="11"/>
        <v>315.94975703324809</v>
      </c>
      <c r="I163" s="1">
        <v>5.7311622</v>
      </c>
      <c r="J163" s="1">
        <v>265.16341</v>
      </c>
      <c r="K163">
        <f t="shared" si="12"/>
        <v>3.7712593905773049</v>
      </c>
    </row>
    <row r="164" spans="1:11" x14ac:dyDescent="0.25">
      <c r="A164" s="1">
        <v>2.7182319000000001</v>
      </c>
      <c r="B164" s="1">
        <f t="shared" si="9"/>
        <v>347.59998721227623</v>
      </c>
      <c r="C164" s="1">
        <v>5.7310387</v>
      </c>
      <c r="D164" s="1">
        <v>260.72366</v>
      </c>
      <c r="E164">
        <f t="shared" si="10"/>
        <v>3.8354785292596767</v>
      </c>
      <c r="G164" s="1">
        <v>2.6396834999999998</v>
      </c>
      <c r="H164" s="1">
        <f t="shared" si="11"/>
        <v>337.55543478260864</v>
      </c>
      <c r="I164" s="1">
        <v>5.7310429999999997</v>
      </c>
      <c r="J164" s="1">
        <v>262.72885000000002</v>
      </c>
      <c r="K164">
        <f t="shared" si="12"/>
        <v>3.8062055232990208</v>
      </c>
    </row>
    <row r="165" spans="1:11" x14ac:dyDescent="0.25">
      <c r="A165" s="1">
        <v>2.8790713000000001</v>
      </c>
      <c r="B165" s="1">
        <f t="shared" si="9"/>
        <v>368.16768542199486</v>
      </c>
      <c r="C165" s="1">
        <v>5.7307005000000002</v>
      </c>
      <c r="D165" s="1">
        <v>262.09228999999999</v>
      </c>
      <c r="E165">
        <f t="shared" si="10"/>
        <v>3.8154498936233492</v>
      </c>
      <c r="G165" s="1">
        <v>2.8230396</v>
      </c>
      <c r="H165" s="1">
        <f t="shared" si="11"/>
        <v>361.00250639386189</v>
      </c>
      <c r="I165" s="1">
        <v>5.7307047999999998</v>
      </c>
      <c r="J165" s="1">
        <v>260.06349</v>
      </c>
      <c r="K165">
        <f t="shared" si="12"/>
        <v>3.8452148742601278</v>
      </c>
    </row>
    <row r="166" spans="1:11" x14ac:dyDescent="0.25">
      <c r="A166" s="1">
        <v>3.0181992000000002</v>
      </c>
      <c r="B166" s="1">
        <f t="shared" si="9"/>
        <v>385.95897698209723</v>
      </c>
      <c r="C166" s="1">
        <v>5.7307037000000003</v>
      </c>
      <c r="D166" s="1">
        <v>264.18551000000002</v>
      </c>
      <c r="E166">
        <f t="shared" si="10"/>
        <v>3.7852189546656057</v>
      </c>
      <c r="G166" s="1">
        <v>2.9864261000000001</v>
      </c>
      <c r="H166" s="1">
        <f t="shared" si="11"/>
        <v>381.89592071611253</v>
      </c>
      <c r="I166" s="1">
        <v>5.7307112</v>
      </c>
      <c r="J166" s="1">
        <v>260.65280999999999</v>
      </c>
      <c r="K166">
        <f t="shared" si="12"/>
        <v>3.8365210795156979</v>
      </c>
    </row>
    <row r="167" spans="1:11" x14ac:dyDescent="0.25">
      <c r="A167" s="1">
        <v>2.8794363999999999</v>
      </c>
      <c r="B167" s="1">
        <f t="shared" si="9"/>
        <v>368.21437340153454</v>
      </c>
      <c r="C167" s="1">
        <v>5.7307047999999998</v>
      </c>
      <c r="D167" s="1">
        <v>266.30126000000001</v>
      </c>
      <c r="E167">
        <f t="shared" si="10"/>
        <v>3.755145582112529</v>
      </c>
      <c r="G167" s="1">
        <v>2.9297295999999999</v>
      </c>
      <c r="H167" s="1">
        <f t="shared" si="11"/>
        <v>374.64572890025573</v>
      </c>
      <c r="I167" s="1">
        <v>5.7307069000000004</v>
      </c>
      <c r="J167" s="1">
        <v>263.87205999999998</v>
      </c>
      <c r="K167">
        <f t="shared" si="12"/>
        <v>3.7897153643322454</v>
      </c>
    </row>
    <row r="168" spans="1:11" x14ac:dyDescent="0.25">
      <c r="A168" s="1">
        <v>2.7003400000000002</v>
      </c>
      <c r="B168" s="1">
        <f t="shared" si="9"/>
        <v>345.31202046035804</v>
      </c>
      <c r="C168" s="1">
        <v>5.7310397999999996</v>
      </c>
      <c r="D168" s="1">
        <v>267.87383999999997</v>
      </c>
      <c r="E168">
        <f t="shared" si="10"/>
        <v>3.7331006267726634</v>
      </c>
      <c r="G168" s="1">
        <v>2.7590210000000002</v>
      </c>
      <c r="H168" s="1">
        <f t="shared" si="11"/>
        <v>352.81598465473149</v>
      </c>
      <c r="I168" s="1">
        <v>5.7310387</v>
      </c>
      <c r="J168" s="1">
        <v>267.17932999999999</v>
      </c>
      <c r="K168">
        <f t="shared" si="12"/>
        <v>3.7428045051239556</v>
      </c>
    </row>
    <row r="169" spans="1:11" x14ac:dyDescent="0.25">
      <c r="A169" s="1">
        <v>2.5274323000000001</v>
      </c>
      <c r="B169" s="1">
        <f t="shared" si="9"/>
        <v>323.20106138107417</v>
      </c>
      <c r="C169" s="1">
        <v>5.7310441000000001</v>
      </c>
      <c r="D169" s="1">
        <v>269.47433999999998</v>
      </c>
      <c r="E169">
        <f t="shared" si="10"/>
        <v>3.7109284691076709</v>
      </c>
      <c r="G169" s="1">
        <v>2.5909171999999998</v>
      </c>
      <c r="H169" s="1">
        <f t="shared" si="11"/>
        <v>331.31933503836319</v>
      </c>
      <c r="I169" s="1">
        <v>5.7310409</v>
      </c>
      <c r="J169" s="1">
        <v>267.27057000000002</v>
      </c>
      <c r="K169">
        <f t="shared" si="12"/>
        <v>3.7415267981057543</v>
      </c>
    </row>
    <row r="170" spans="1:11" x14ac:dyDescent="0.25">
      <c r="A170" s="1">
        <v>2.3555809999999999</v>
      </c>
      <c r="B170" s="1">
        <f t="shared" si="9"/>
        <v>301.22519181585676</v>
      </c>
      <c r="C170" s="1">
        <v>5.7313748999999996</v>
      </c>
      <c r="D170" s="1">
        <v>270.74743999999998</v>
      </c>
      <c r="E170">
        <f t="shared" si="10"/>
        <v>3.6934790593033866</v>
      </c>
      <c r="G170" s="1">
        <v>2.4192936</v>
      </c>
      <c r="H170" s="1">
        <f t="shared" si="11"/>
        <v>309.37258312020458</v>
      </c>
      <c r="I170" s="1">
        <v>5.7313770000000002</v>
      </c>
      <c r="J170" s="1">
        <v>269.03852999999998</v>
      </c>
      <c r="K170">
        <f t="shared" si="12"/>
        <v>3.7169397260682331</v>
      </c>
    </row>
    <row r="171" spans="1:11" x14ac:dyDescent="0.25">
      <c r="A171" s="1">
        <v>2.1839195999999998</v>
      </c>
      <c r="B171" s="1">
        <f t="shared" si="9"/>
        <v>279.27360613810737</v>
      </c>
      <c r="C171" s="1">
        <v>5.7313790999999998</v>
      </c>
      <c r="D171" s="1">
        <v>272.82565</v>
      </c>
      <c r="E171">
        <f t="shared" si="10"/>
        <v>3.6653445158107387</v>
      </c>
      <c r="G171" s="1">
        <v>2.2454527</v>
      </c>
      <c r="H171" s="1">
        <f t="shared" si="11"/>
        <v>287.1422890025575</v>
      </c>
      <c r="I171" s="1">
        <v>5.7313780999999997</v>
      </c>
      <c r="J171" s="1">
        <v>270.96964000000003</v>
      </c>
      <c r="K171">
        <f t="shared" si="12"/>
        <v>3.6904503397502388</v>
      </c>
    </row>
    <row r="172" spans="1:11" x14ac:dyDescent="0.25">
      <c r="A172" s="1">
        <v>2.0148282000000002</v>
      </c>
      <c r="B172" s="1">
        <f t="shared" si="9"/>
        <v>257.65066496163683</v>
      </c>
      <c r="C172" s="1">
        <v>5.7317131000000003</v>
      </c>
      <c r="D172" s="1">
        <v>275.72179</v>
      </c>
      <c r="E172">
        <f t="shared" si="10"/>
        <v>3.6268442911240348</v>
      </c>
      <c r="G172" s="1">
        <v>2.0728173000000001</v>
      </c>
      <c r="H172" s="1">
        <f t="shared" si="11"/>
        <v>265.06615089514065</v>
      </c>
      <c r="I172" s="1">
        <v>5.7317077000000003</v>
      </c>
      <c r="J172" s="1">
        <v>273.28829999999999</v>
      </c>
      <c r="K172">
        <f t="shared" si="12"/>
        <v>3.6591394509022157</v>
      </c>
    </row>
    <row r="173" spans="1:11" x14ac:dyDescent="0.25">
      <c r="A173" s="1">
        <v>1.8401721</v>
      </c>
      <c r="B173" s="1">
        <f t="shared" si="9"/>
        <v>235.3161253196931</v>
      </c>
      <c r="C173" s="1">
        <v>5.7317119999999999</v>
      </c>
      <c r="D173" s="1">
        <v>279.25232999999997</v>
      </c>
      <c r="E173">
        <f t="shared" si="10"/>
        <v>3.5809907118769613</v>
      </c>
      <c r="G173" s="1">
        <v>1.8942418999999999</v>
      </c>
      <c r="H173" s="1">
        <f t="shared" si="11"/>
        <v>242.23042199488486</v>
      </c>
      <c r="I173" s="1">
        <v>5.7317174</v>
      </c>
      <c r="J173" s="1">
        <v>276.83280000000002</v>
      </c>
      <c r="K173">
        <f t="shared" si="12"/>
        <v>3.612288717232929</v>
      </c>
    </row>
    <row r="174" spans="1:11" x14ac:dyDescent="0.25">
      <c r="A174" s="1">
        <v>1.674463</v>
      </c>
      <c r="B174" s="1">
        <f t="shared" si="9"/>
        <v>214.1257033248082</v>
      </c>
      <c r="C174" s="1">
        <v>5.7320460000000004</v>
      </c>
      <c r="D174" s="1">
        <v>282.55207999999999</v>
      </c>
      <c r="E174">
        <f t="shared" si="10"/>
        <v>3.5391705486648695</v>
      </c>
      <c r="G174" s="1">
        <v>1.7221308</v>
      </c>
      <c r="H174" s="1">
        <f t="shared" si="11"/>
        <v>220.22132992327363</v>
      </c>
      <c r="I174" s="1">
        <v>5.7320416999999999</v>
      </c>
      <c r="J174" s="1">
        <v>282.11304000000001</v>
      </c>
      <c r="K174">
        <f t="shared" si="12"/>
        <v>3.5446784026714964</v>
      </c>
    </row>
    <row r="175" spans="1:11" x14ac:dyDescent="0.25">
      <c r="A175" s="1">
        <v>1.4955244999999999</v>
      </c>
      <c r="B175" s="1">
        <f t="shared" si="9"/>
        <v>191.24354219948847</v>
      </c>
      <c r="C175" s="1">
        <v>5.7323671000000003</v>
      </c>
      <c r="D175" s="1">
        <v>288.56335000000001</v>
      </c>
      <c r="E175">
        <f t="shared" si="10"/>
        <v>3.4654435499172016</v>
      </c>
      <c r="G175" s="1">
        <v>1.5551866999999999</v>
      </c>
      <c r="H175" s="1">
        <f t="shared" si="11"/>
        <v>198.87297953964193</v>
      </c>
      <c r="I175" s="1">
        <v>5.7320406000000004</v>
      </c>
      <c r="J175" s="1">
        <v>286.75889999999998</v>
      </c>
      <c r="K175">
        <f t="shared" si="12"/>
        <v>3.4872500905813215</v>
      </c>
    </row>
    <row r="176" spans="1:11" x14ac:dyDescent="0.25">
      <c r="A176" s="1">
        <v>1.3258338999999999</v>
      </c>
      <c r="B176" s="1">
        <f t="shared" si="9"/>
        <v>169.54397698209715</v>
      </c>
      <c r="C176" s="1">
        <v>5.7323852999999998</v>
      </c>
      <c r="D176" s="1">
        <v>292.75083000000001</v>
      </c>
      <c r="E176">
        <f t="shared" si="10"/>
        <v>3.4158741753183075</v>
      </c>
      <c r="G176" s="1">
        <v>1.3856777</v>
      </c>
      <c r="H176" s="1">
        <f t="shared" si="11"/>
        <v>177.1966368286445</v>
      </c>
      <c r="I176" s="1">
        <v>5.7323884999999999</v>
      </c>
      <c r="J176" s="1">
        <v>293.39596999999998</v>
      </c>
      <c r="K176">
        <f t="shared" si="12"/>
        <v>3.4083631073732885</v>
      </c>
    </row>
    <row r="177" spans="1:11" x14ac:dyDescent="0.25">
      <c r="A177" s="1">
        <v>1.1537367000000001</v>
      </c>
      <c r="B177" s="1">
        <f t="shared" si="9"/>
        <v>147.53666240409208</v>
      </c>
      <c r="C177" s="1">
        <v>5.7327256999999996</v>
      </c>
      <c r="D177" s="1">
        <v>302.64260000000002</v>
      </c>
      <c r="E177">
        <f t="shared" si="10"/>
        <v>3.3042274947413217</v>
      </c>
      <c r="G177" s="1">
        <v>1.2104523</v>
      </c>
      <c r="H177" s="1">
        <f t="shared" si="11"/>
        <v>154.78929667519182</v>
      </c>
      <c r="I177" s="1">
        <v>5.7327225000000004</v>
      </c>
      <c r="J177" s="1">
        <v>302.96141</v>
      </c>
      <c r="K177">
        <f t="shared" si="12"/>
        <v>3.3007504157047594</v>
      </c>
    </row>
    <row r="178" spans="1:11" x14ac:dyDescent="0.25">
      <c r="A178" s="1">
        <v>0.98828640000000001</v>
      </c>
      <c r="B178" s="1">
        <f t="shared" si="9"/>
        <v>126.37933503836318</v>
      </c>
      <c r="C178" s="1">
        <v>5.7330597000000001</v>
      </c>
      <c r="D178" s="1">
        <v>316.74761000000001</v>
      </c>
      <c r="E178">
        <f t="shared" si="10"/>
        <v>3.1570877519801965</v>
      </c>
      <c r="G178" s="1">
        <v>1.0402728999999999</v>
      </c>
      <c r="H178" s="1">
        <f t="shared" si="11"/>
        <v>133.0272250639386</v>
      </c>
      <c r="I178" s="1">
        <v>5.7329318999999996</v>
      </c>
      <c r="J178" s="1">
        <v>315.24802</v>
      </c>
      <c r="K178">
        <f t="shared" si="12"/>
        <v>3.1721055694497307</v>
      </c>
    </row>
    <row r="179" spans="1:11" x14ac:dyDescent="0.25">
      <c r="A179" s="1">
        <v>0.80185600000000001</v>
      </c>
      <c r="B179" s="1">
        <f t="shared" si="9"/>
        <v>102.53913043478262</v>
      </c>
      <c r="C179" s="1">
        <v>5.7333946999999998</v>
      </c>
      <c r="D179" s="1">
        <v>337.84717000000001</v>
      </c>
      <c r="E179">
        <f t="shared" si="10"/>
        <v>2.9599182375865394</v>
      </c>
      <c r="G179" s="1">
        <v>0.8469274</v>
      </c>
      <c r="H179" s="1">
        <f t="shared" si="11"/>
        <v>108.30273657289003</v>
      </c>
      <c r="I179" s="1">
        <v>5.7333936000000003</v>
      </c>
      <c r="J179" s="1">
        <v>336.66424000000001</v>
      </c>
      <c r="K179">
        <f t="shared" si="12"/>
        <v>2.9703184395230098</v>
      </c>
    </row>
    <row r="180" spans="1:11" x14ac:dyDescent="0.25">
      <c r="A180" s="1">
        <v>0.62815779999999999</v>
      </c>
      <c r="B180" s="1">
        <f t="shared" si="9"/>
        <v>80.327084398976979</v>
      </c>
      <c r="C180" s="1">
        <v>5.7340657999999998</v>
      </c>
      <c r="D180" s="1">
        <v>372.91325999999998</v>
      </c>
      <c r="E180">
        <f t="shared" si="10"/>
        <v>2.6815887426475529</v>
      </c>
      <c r="G180" s="1">
        <v>0.6807782</v>
      </c>
      <c r="H180" s="1">
        <f t="shared" si="11"/>
        <v>87.056035805626593</v>
      </c>
      <c r="I180" s="1">
        <v>5.7337287000000003</v>
      </c>
      <c r="J180" s="1">
        <v>368.4864</v>
      </c>
      <c r="K180">
        <f t="shared" si="12"/>
        <v>2.7138043629289981</v>
      </c>
    </row>
    <row r="181" spans="1:11" x14ac:dyDescent="0.25">
      <c r="A181" s="1">
        <v>0.46216439999999998</v>
      </c>
      <c r="B181" s="1">
        <f t="shared" si="9"/>
        <v>59.100306905370843</v>
      </c>
      <c r="C181" s="1">
        <v>5.7344233999999998</v>
      </c>
      <c r="D181" s="1">
        <v>435.74068999999997</v>
      </c>
      <c r="E181">
        <f t="shared" si="10"/>
        <v>2.2949428936737584</v>
      </c>
      <c r="G181" s="1">
        <v>0.51187130000000003</v>
      </c>
      <c r="H181" s="1">
        <f t="shared" si="11"/>
        <v>65.456687979539637</v>
      </c>
      <c r="I181" s="1">
        <v>5.7343847999999999</v>
      </c>
      <c r="J181" s="1">
        <v>425.60419000000002</v>
      </c>
      <c r="K181">
        <f t="shared" si="12"/>
        <v>2.3496009285058963</v>
      </c>
    </row>
    <row r="182" spans="1:11" x14ac:dyDescent="0.25">
      <c r="A182" s="1">
        <v>0.29080499999999998</v>
      </c>
      <c r="B182" s="1">
        <f t="shared" si="9"/>
        <v>37.187340153452681</v>
      </c>
      <c r="C182" s="1">
        <v>5.7354155999999996</v>
      </c>
      <c r="D182" s="1">
        <v>656.42727000000002</v>
      </c>
      <c r="E182">
        <f t="shared" si="10"/>
        <v>1.5233980148326256</v>
      </c>
      <c r="G182" s="1">
        <v>0.34749380000000002</v>
      </c>
      <c r="H182" s="1">
        <f t="shared" si="11"/>
        <v>44.436547314578007</v>
      </c>
      <c r="I182" s="1">
        <v>5.7350719999999997</v>
      </c>
      <c r="J182" s="1">
        <v>574.84684000000004</v>
      </c>
      <c r="K182">
        <f t="shared" si="12"/>
        <v>1.7395938020638679</v>
      </c>
    </row>
    <row r="183" spans="1:11" x14ac:dyDescent="0.25">
      <c r="A183" s="1">
        <v>0.11917510000000001</v>
      </c>
      <c r="B183" s="1">
        <f t="shared" ref="B183:B246" si="13">A183*100/0.782</f>
        <v>15.239782608695652</v>
      </c>
      <c r="C183" s="1">
        <v>5.7380959000000002</v>
      </c>
      <c r="D183" s="1">
        <v>1182.7318</v>
      </c>
      <c r="E183">
        <f t="shared" si="10"/>
        <v>0.84550022245110856</v>
      </c>
      <c r="G183" s="1">
        <v>0.17316319999999999</v>
      </c>
      <c r="H183" s="1">
        <f t="shared" si="11"/>
        <v>22.143631713554985</v>
      </c>
      <c r="I183" s="1">
        <v>5.7366795000000002</v>
      </c>
      <c r="J183" s="1">
        <v>1344.9023</v>
      </c>
      <c r="K183">
        <f t="shared" si="12"/>
        <v>0.74354843470785947</v>
      </c>
    </row>
    <row r="184" spans="1:11" s="3" customFormat="1" x14ac:dyDescent="0.25">
      <c r="A184" s="2">
        <v>2.2458800000000001E-2</v>
      </c>
      <c r="B184" s="2">
        <f t="shared" si="13"/>
        <v>2.8719693094629157</v>
      </c>
      <c r="C184" s="2">
        <v>5.7393479000000003</v>
      </c>
      <c r="D184" s="2">
        <v>805.57114999999999</v>
      </c>
      <c r="E184" s="3">
        <f t="shared" ref="E184:E247" si="14">1000/D184</f>
        <v>1.2413552794188323</v>
      </c>
      <c r="G184" s="1">
        <v>2.36175E-2</v>
      </c>
      <c r="H184" s="1">
        <f t="shared" si="11"/>
        <v>3.0201406649616365</v>
      </c>
      <c r="I184" s="1">
        <v>5.7391019999999999</v>
      </c>
      <c r="J184" s="1">
        <v>1275.1849999999999</v>
      </c>
      <c r="K184">
        <f t="shared" si="12"/>
        <v>0.78419993961660472</v>
      </c>
    </row>
    <row r="185" spans="1:11" x14ac:dyDescent="0.25">
      <c r="A185" s="1">
        <v>0.1196851</v>
      </c>
      <c r="B185" s="1">
        <f t="shared" si="13"/>
        <v>15.305</v>
      </c>
      <c r="C185" s="1">
        <v>5.7367504</v>
      </c>
      <c r="D185" s="1">
        <v>506.81</v>
      </c>
      <c r="E185">
        <f t="shared" si="14"/>
        <v>1.9731260235591248</v>
      </c>
      <c r="G185" s="1">
        <v>2.4032999999999999E-2</v>
      </c>
      <c r="H185" s="1">
        <f t="shared" si="11"/>
        <v>3.0732736572890023</v>
      </c>
      <c r="I185" s="1">
        <v>5.7391031000000003</v>
      </c>
      <c r="J185" s="1">
        <v>1419.7093</v>
      </c>
      <c r="K185">
        <f t="shared" si="12"/>
        <v>0.70436954945635699</v>
      </c>
    </row>
    <row r="186" spans="1:11" x14ac:dyDescent="0.25">
      <c r="A186" s="1">
        <v>0.29456660000000001</v>
      </c>
      <c r="B186" s="1">
        <f t="shared" si="13"/>
        <v>37.668363171355495</v>
      </c>
      <c r="C186" s="1">
        <v>5.7357108999999999</v>
      </c>
      <c r="D186" s="1">
        <v>414.52733999999998</v>
      </c>
      <c r="E186">
        <f t="shared" si="14"/>
        <v>2.4123861166793006</v>
      </c>
    </row>
    <row r="187" spans="1:11" x14ac:dyDescent="0.25">
      <c r="A187" s="1">
        <v>0.471468</v>
      </c>
      <c r="B187" s="1">
        <f t="shared" si="13"/>
        <v>60.290025575447565</v>
      </c>
      <c r="C187" s="1">
        <v>5.7347830999999996</v>
      </c>
      <c r="D187" s="1">
        <v>373.83535000000001</v>
      </c>
      <c r="E187">
        <f t="shared" si="14"/>
        <v>2.6749744239007893</v>
      </c>
    </row>
    <row r="188" spans="1:11" x14ac:dyDescent="0.25">
      <c r="A188" s="1">
        <v>0.64175899999999997</v>
      </c>
      <c r="B188" s="1">
        <f t="shared" si="13"/>
        <v>82.066368286445012</v>
      </c>
      <c r="C188" s="1">
        <v>5.7342215000000003</v>
      </c>
      <c r="D188" s="1">
        <v>349.46823000000001</v>
      </c>
      <c r="E188">
        <f t="shared" si="14"/>
        <v>2.8614904422070069</v>
      </c>
    </row>
    <row r="189" spans="1:11" x14ac:dyDescent="0.25">
      <c r="A189" s="1">
        <v>0.82155840000000002</v>
      </c>
      <c r="B189" s="1">
        <f t="shared" si="13"/>
        <v>105.0586189258312</v>
      </c>
      <c r="C189" s="1">
        <v>5.7337265000000004</v>
      </c>
      <c r="D189" s="1">
        <v>331.46771000000001</v>
      </c>
      <c r="E189">
        <f t="shared" si="14"/>
        <v>3.0168851137867998</v>
      </c>
    </row>
    <row r="190" spans="1:11" x14ac:dyDescent="0.25">
      <c r="A190" s="1">
        <v>0.98531409999999997</v>
      </c>
      <c r="B190" s="1">
        <f t="shared" si="13"/>
        <v>125.99924552429667</v>
      </c>
      <c r="C190" s="1">
        <v>5.7333924999999999</v>
      </c>
      <c r="D190" s="1">
        <v>317.26715999999999</v>
      </c>
      <c r="E190">
        <f t="shared" si="14"/>
        <v>3.1519177717605569</v>
      </c>
    </row>
    <row r="191" spans="1:11" x14ac:dyDescent="0.25">
      <c r="A191" s="1">
        <v>1.1618139000000001</v>
      </c>
      <c r="B191" s="1">
        <f t="shared" si="13"/>
        <v>148.56955242966751</v>
      </c>
      <c r="C191" s="1">
        <v>5.7330617999999998</v>
      </c>
      <c r="D191" s="1">
        <v>306.20213999999999</v>
      </c>
      <c r="E191">
        <f t="shared" si="14"/>
        <v>3.2658164962530964</v>
      </c>
    </row>
    <row r="192" spans="1:11" x14ac:dyDescent="0.25">
      <c r="A192" s="1">
        <v>1.3359245</v>
      </c>
      <c r="B192" s="1">
        <f t="shared" si="13"/>
        <v>170.83433503836315</v>
      </c>
      <c r="C192" s="1">
        <v>5.7327256999999996</v>
      </c>
      <c r="D192" s="1">
        <v>297.52659</v>
      </c>
      <c r="E192">
        <f t="shared" si="14"/>
        <v>3.3610441339041328</v>
      </c>
    </row>
    <row r="193" spans="1:5" x14ac:dyDescent="0.25">
      <c r="A193" s="1">
        <v>1.5007572</v>
      </c>
      <c r="B193" s="1">
        <f t="shared" si="13"/>
        <v>191.91268542199487</v>
      </c>
      <c r="C193" s="1">
        <v>5.7323928000000004</v>
      </c>
      <c r="D193" s="1">
        <v>290.37639000000001</v>
      </c>
      <c r="E193">
        <f t="shared" si="14"/>
        <v>3.4438061579317791</v>
      </c>
    </row>
    <row r="194" spans="1:5" x14ac:dyDescent="0.25">
      <c r="A194" s="1">
        <v>1.6745135</v>
      </c>
      <c r="B194" s="1">
        <f t="shared" si="13"/>
        <v>214.13216112531967</v>
      </c>
      <c r="C194" s="1">
        <v>5.7323896000000003</v>
      </c>
      <c r="D194" s="1">
        <v>283.44197000000003</v>
      </c>
      <c r="E194">
        <f t="shared" si="14"/>
        <v>3.5280590238629794</v>
      </c>
    </row>
    <row r="195" spans="1:5" x14ac:dyDescent="0.25">
      <c r="A195" s="1">
        <v>1.8539298</v>
      </c>
      <c r="B195" s="1">
        <f t="shared" si="13"/>
        <v>237.07542199488489</v>
      </c>
      <c r="C195" s="1">
        <v>5.7320395</v>
      </c>
      <c r="D195" s="1">
        <v>279.45949999999999</v>
      </c>
      <c r="E195">
        <f t="shared" si="14"/>
        <v>3.5783360379589886</v>
      </c>
    </row>
    <row r="196" spans="1:5" x14ac:dyDescent="0.25">
      <c r="A196" s="1">
        <v>2.0257038000000001</v>
      </c>
      <c r="B196" s="1">
        <f t="shared" si="13"/>
        <v>259.04140664961636</v>
      </c>
      <c r="C196" s="1">
        <v>5.7317077000000003</v>
      </c>
      <c r="D196" s="1">
        <v>275.23766999999998</v>
      </c>
      <c r="E196">
        <f t="shared" si="14"/>
        <v>3.6332236063471983</v>
      </c>
    </row>
    <row r="197" spans="1:5" x14ac:dyDescent="0.25">
      <c r="A197" s="1">
        <v>2.2039412</v>
      </c>
      <c r="B197" s="1">
        <f t="shared" si="13"/>
        <v>281.83391304347828</v>
      </c>
      <c r="C197" s="1">
        <v>5.7316744000000002</v>
      </c>
      <c r="D197" s="1">
        <v>272.08924000000002</v>
      </c>
      <c r="E197">
        <f t="shared" si="14"/>
        <v>3.6752647771003364</v>
      </c>
    </row>
    <row r="198" spans="1:5" x14ac:dyDescent="0.25">
      <c r="A198" s="1">
        <v>2.3716560000000002</v>
      </c>
      <c r="B198" s="1">
        <f t="shared" si="13"/>
        <v>303.28081841432225</v>
      </c>
      <c r="C198" s="1">
        <v>5.7313758999999997</v>
      </c>
      <c r="D198" s="1">
        <v>269.20168999999999</v>
      </c>
      <c r="E198">
        <f t="shared" si="14"/>
        <v>3.7146869323145784</v>
      </c>
    </row>
    <row r="199" spans="1:5" x14ac:dyDescent="0.25">
      <c r="A199" s="1">
        <v>2.5453391999999999</v>
      </c>
      <c r="B199" s="1">
        <f t="shared" si="13"/>
        <v>325.49094629156008</v>
      </c>
      <c r="C199" s="1">
        <v>5.7310420000000004</v>
      </c>
      <c r="D199" s="1">
        <v>266.33668</v>
      </c>
      <c r="E199">
        <f t="shared" si="14"/>
        <v>3.7546461869240093</v>
      </c>
    </row>
    <row r="200" spans="1:5" x14ac:dyDescent="0.25">
      <c r="A200" s="1">
        <v>2.720037</v>
      </c>
      <c r="B200" s="1">
        <f t="shared" si="13"/>
        <v>347.83081841432221</v>
      </c>
      <c r="C200" s="1">
        <v>5.7310397999999996</v>
      </c>
      <c r="D200" s="1">
        <v>264.34008</v>
      </c>
      <c r="E200">
        <f t="shared" si="14"/>
        <v>3.7830055888611369</v>
      </c>
    </row>
    <row r="201" spans="1:5" x14ac:dyDescent="0.25">
      <c r="A201" s="1">
        <v>2.8899887999999998</v>
      </c>
      <c r="B201" s="1">
        <f t="shared" si="13"/>
        <v>369.56378516624039</v>
      </c>
      <c r="C201" s="1">
        <v>5.7307059000000002</v>
      </c>
      <c r="D201" s="1">
        <v>262.41969999999998</v>
      </c>
      <c r="E201">
        <f t="shared" si="14"/>
        <v>3.8106895175933824</v>
      </c>
    </row>
    <row r="202" spans="1:5" x14ac:dyDescent="0.25">
      <c r="A202" s="1">
        <v>3.0162491999999999</v>
      </c>
      <c r="B202" s="1">
        <f t="shared" si="13"/>
        <v>385.70961636828639</v>
      </c>
      <c r="C202" s="1">
        <v>5.7307047999999998</v>
      </c>
      <c r="D202" s="1">
        <v>263.47703999999999</v>
      </c>
      <c r="E202">
        <f t="shared" si="14"/>
        <v>3.7953971245464122</v>
      </c>
    </row>
    <row r="203" spans="1:5" x14ac:dyDescent="0.25">
      <c r="A203" s="1">
        <v>2.8783626</v>
      </c>
      <c r="B203" s="1">
        <f t="shared" si="13"/>
        <v>368.0770588235294</v>
      </c>
      <c r="C203" s="1">
        <v>5.7307005000000002</v>
      </c>
      <c r="D203" s="1">
        <v>266.85836999999998</v>
      </c>
      <c r="E203">
        <f t="shared" si="14"/>
        <v>3.7473061084799406</v>
      </c>
    </row>
    <row r="204" spans="1:5" x14ac:dyDescent="0.25">
      <c r="A204" s="1">
        <v>2.6968028999999998</v>
      </c>
      <c r="B204" s="1">
        <f t="shared" si="13"/>
        <v>344.8597058823529</v>
      </c>
      <c r="C204" s="1">
        <v>5.7310397999999996</v>
      </c>
      <c r="D204" s="1">
        <v>268.28926000000001</v>
      </c>
      <c r="E204">
        <f t="shared" si="14"/>
        <v>3.7273202811025681</v>
      </c>
    </row>
    <row r="205" spans="1:5" x14ac:dyDescent="0.25">
      <c r="A205" s="1">
        <v>2.5218066000000001</v>
      </c>
      <c r="B205" s="1">
        <f t="shared" si="13"/>
        <v>322.48166240409211</v>
      </c>
      <c r="C205" s="1">
        <v>5.7310366000000004</v>
      </c>
      <c r="D205" s="1">
        <v>268.70683000000002</v>
      </c>
      <c r="E205">
        <f t="shared" si="14"/>
        <v>3.7215280311259669</v>
      </c>
    </row>
    <row r="206" spans="1:5" x14ac:dyDescent="0.25">
      <c r="A206" s="1">
        <v>2.3531176999999999</v>
      </c>
      <c r="B206" s="1">
        <f t="shared" si="13"/>
        <v>300.91019181585676</v>
      </c>
      <c r="C206" s="1">
        <v>5.7313790999999998</v>
      </c>
      <c r="D206" s="1">
        <v>269.86615</v>
      </c>
      <c r="E206">
        <f t="shared" si="14"/>
        <v>3.7055406911907993</v>
      </c>
    </row>
    <row r="207" spans="1:5" x14ac:dyDescent="0.25">
      <c r="A207" s="1">
        <v>2.1822927000000001</v>
      </c>
      <c r="B207" s="1">
        <f t="shared" si="13"/>
        <v>279.06556265984653</v>
      </c>
      <c r="C207" s="1">
        <v>5.7313802000000003</v>
      </c>
      <c r="D207" s="1">
        <v>272.32646999999997</v>
      </c>
      <c r="E207">
        <f t="shared" si="14"/>
        <v>3.6720631674181363</v>
      </c>
    </row>
    <row r="208" spans="1:5" x14ac:dyDescent="0.25">
      <c r="A208" s="1">
        <v>2.0110085999999998</v>
      </c>
      <c r="B208" s="1">
        <f t="shared" si="13"/>
        <v>257.16222506393859</v>
      </c>
      <c r="C208" s="1">
        <v>5.7317119999999999</v>
      </c>
      <c r="D208" s="1">
        <v>275.31709999999998</v>
      </c>
      <c r="E208">
        <f t="shared" si="14"/>
        <v>3.6321754079205397</v>
      </c>
    </row>
    <row r="209" spans="1:5" x14ac:dyDescent="0.25">
      <c r="A209" s="1">
        <v>1.8398692999999999</v>
      </c>
      <c r="B209" s="1">
        <f t="shared" si="13"/>
        <v>235.27740409207161</v>
      </c>
      <c r="C209" s="1">
        <v>5.7317119999999999</v>
      </c>
      <c r="D209" s="1">
        <v>277.78278999999998</v>
      </c>
      <c r="E209">
        <f t="shared" si="14"/>
        <v>3.5999350427720884</v>
      </c>
    </row>
    <row r="210" spans="1:5" x14ac:dyDescent="0.25">
      <c r="A210" s="1">
        <v>1.6729145999999999</v>
      </c>
      <c r="B210" s="1">
        <f t="shared" si="13"/>
        <v>213.92769820971867</v>
      </c>
      <c r="C210" s="1">
        <v>5.7320428000000003</v>
      </c>
      <c r="D210" s="1">
        <v>281.87689</v>
      </c>
      <c r="E210">
        <f t="shared" si="14"/>
        <v>3.5476480530205934</v>
      </c>
    </row>
    <row r="211" spans="1:5" x14ac:dyDescent="0.25">
      <c r="A211" s="1">
        <v>1.4980426</v>
      </c>
      <c r="B211" s="1">
        <f t="shared" si="13"/>
        <v>191.56554987212274</v>
      </c>
      <c r="C211" s="1">
        <v>5.7322778999999997</v>
      </c>
      <c r="D211" s="1">
        <v>288.48284000000001</v>
      </c>
      <c r="E211">
        <f t="shared" si="14"/>
        <v>3.4664106884139105</v>
      </c>
    </row>
    <row r="212" spans="1:5" x14ac:dyDescent="0.25">
      <c r="A212" s="1">
        <v>1.3265469000000001</v>
      </c>
      <c r="B212" s="1">
        <f t="shared" si="13"/>
        <v>169.63515345268544</v>
      </c>
      <c r="C212" s="1">
        <v>5.7323842000000003</v>
      </c>
      <c r="D212" s="1">
        <v>294.30734999999999</v>
      </c>
      <c r="E212">
        <f t="shared" si="14"/>
        <v>3.3978084475294281</v>
      </c>
    </row>
    <row r="213" spans="1:5" x14ac:dyDescent="0.25">
      <c r="A213" s="1">
        <v>1.1672979000000001</v>
      </c>
      <c r="B213" s="1">
        <f t="shared" si="13"/>
        <v>149.27083120204605</v>
      </c>
      <c r="C213" s="1">
        <v>5.7327256999999996</v>
      </c>
      <c r="D213" s="1">
        <v>304.03593000000001</v>
      </c>
      <c r="E213">
        <f t="shared" si="14"/>
        <v>3.2890849446642703</v>
      </c>
    </row>
    <row r="214" spans="1:5" x14ac:dyDescent="0.25">
      <c r="A214" s="1">
        <v>0.99845969999999995</v>
      </c>
      <c r="B214" s="1">
        <f t="shared" si="13"/>
        <v>127.68026854219947</v>
      </c>
      <c r="C214" s="1">
        <v>5.7330585999999997</v>
      </c>
      <c r="D214" s="1">
        <v>316.48568999999998</v>
      </c>
      <c r="E214">
        <f t="shared" si="14"/>
        <v>3.1597005223206143</v>
      </c>
    </row>
    <row r="215" spans="1:5" x14ac:dyDescent="0.25">
      <c r="A215" s="1">
        <v>0.83767840000000005</v>
      </c>
      <c r="B215" s="1">
        <f t="shared" si="13"/>
        <v>107.12</v>
      </c>
      <c r="C215" s="1">
        <v>5.7333968000000004</v>
      </c>
      <c r="D215" s="1">
        <v>344.48854</v>
      </c>
      <c r="E215">
        <f t="shared" si="14"/>
        <v>2.9028541849316669</v>
      </c>
    </row>
    <row r="216" spans="1:5" x14ac:dyDescent="0.25">
      <c r="A216" s="1">
        <v>0.62272959999999999</v>
      </c>
      <c r="B216" s="1">
        <f t="shared" si="13"/>
        <v>79.632941176470581</v>
      </c>
      <c r="C216" s="1">
        <v>5.7340657999999998</v>
      </c>
      <c r="D216" s="1">
        <v>375.42833000000002</v>
      </c>
      <c r="E216">
        <f t="shared" si="14"/>
        <v>2.6636242395452681</v>
      </c>
    </row>
    <row r="217" spans="1:5" x14ac:dyDescent="0.25">
      <c r="A217" s="1">
        <v>0.45989760000000002</v>
      </c>
      <c r="B217" s="1">
        <f t="shared" si="13"/>
        <v>58.810434782608695</v>
      </c>
      <c r="C217" s="1">
        <v>5.7344008999999998</v>
      </c>
      <c r="D217" s="1">
        <v>444.79730999999998</v>
      </c>
      <c r="E217">
        <f t="shared" si="14"/>
        <v>2.2482150352932666</v>
      </c>
    </row>
    <row r="218" spans="1:5" x14ac:dyDescent="0.25">
      <c r="A218" s="1">
        <v>0.29960170000000003</v>
      </c>
      <c r="B218" s="1">
        <f t="shared" si="13"/>
        <v>38.312237851662402</v>
      </c>
      <c r="C218" s="1">
        <v>5.7354016999999997</v>
      </c>
      <c r="D218" s="1">
        <v>672.75325999999995</v>
      </c>
      <c r="E218">
        <f t="shared" si="14"/>
        <v>1.4864290661333994</v>
      </c>
    </row>
    <row r="219" spans="1:5" x14ac:dyDescent="0.25">
      <c r="A219" s="1">
        <v>0.1229098</v>
      </c>
      <c r="B219" s="1">
        <f t="shared" si="13"/>
        <v>15.717365728900255</v>
      </c>
      <c r="C219" s="1">
        <v>5.7377070999999997</v>
      </c>
      <c r="D219" s="1">
        <v>1201.5268000000001</v>
      </c>
      <c r="E219">
        <f t="shared" si="14"/>
        <v>0.83227440286808407</v>
      </c>
    </row>
    <row r="220" spans="1:5" x14ac:dyDescent="0.25">
      <c r="A220" s="1">
        <v>2.5334499999999999E-2</v>
      </c>
      <c r="B220" s="1">
        <f t="shared" si="13"/>
        <v>3.2397058823529408</v>
      </c>
      <c r="C220" s="1">
        <v>5.7391063000000004</v>
      </c>
      <c r="D220" s="1">
        <v>1213.7673</v>
      </c>
      <c r="E220">
        <f t="shared" si="14"/>
        <v>0.82388115085980651</v>
      </c>
    </row>
    <row r="221" spans="1:5" s="3" customFormat="1" x14ac:dyDescent="0.25">
      <c r="A221" s="2">
        <v>2.3822599999999999E-2</v>
      </c>
      <c r="B221" s="2">
        <f t="shared" si="13"/>
        <v>3.0463682864450128</v>
      </c>
      <c r="C221" s="2">
        <v>5.7380389000000003</v>
      </c>
      <c r="D221" s="2">
        <v>604.96438000000001</v>
      </c>
      <c r="E221" s="3">
        <f t="shared" si="14"/>
        <v>1.6529898834704946</v>
      </c>
    </row>
    <row r="222" spans="1:5" x14ac:dyDescent="0.25">
      <c r="A222" s="1">
        <v>0.20720089999999999</v>
      </c>
      <c r="B222" s="1">
        <f t="shared" si="13"/>
        <v>26.496278772378513</v>
      </c>
      <c r="C222" s="1">
        <v>5.7360803000000002</v>
      </c>
      <c r="D222" s="1">
        <v>458.69085000000001</v>
      </c>
      <c r="E222">
        <f t="shared" si="14"/>
        <v>2.18011761080475</v>
      </c>
    </row>
    <row r="223" spans="1:5" x14ac:dyDescent="0.25">
      <c r="A223" s="1">
        <v>0.38618010000000003</v>
      </c>
      <c r="B223" s="1">
        <f t="shared" si="13"/>
        <v>49.383644501278781</v>
      </c>
      <c r="C223" s="1">
        <v>5.7351149000000001</v>
      </c>
      <c r="D223" s="1">
        <v>391.31419</v>
      </c>
      <c r="E223">
        <f t="shared" si="14"/>
        <v>2.5554912792710125</v>
      </c>
    </row>
    <row r="224" spans="1:5" x14ac:dyDescent="0.25">
      <c r="A224" s="1">
        <v>0.55758890000000005</v>
      </c>
      <c r="B224" s="1">
        <f t="shared" si="13"/>
        <v>71.302928388746807</v>
      </c>
      <c r="C224" s="1">
        <v>5.7344030000000004</v>
      </c>
      <c r="D224" s="1">
        <v>360.48496</v>
      </c>
      <c r="E224">
        <f t="shared" si="14"/>
        <v>2.7740408365441933</v>
      </c>
    </row>
    <row r="225" spans="1:5" x14ac:dyDescent="0.25">
      <c r="A225" s="1">
        <v>0.73100259999999995</v>
      </c>
      <c r="B225" s="1">
        <f t="shared" si="13"/>
        <v>93.478593350383619</v>
      </c>
      <c r="C225" s="1">
        <v>5.7340647999999996</v>
      </c>
      <c r="D225" s="1">
        <v>340.23986000000002</v>
      </c>
      <c r="E225">
        <f t="shared" si="14"/>
        <v>2.9391030198519359</v>
      </c>
    </row>
    <row r="226" spans="1:5" x14ac:dyDescent="0.25">
      <c r="A226" s="1">
        <v>0.90237160000000005</v>
      </c>
      <c r="B226" s="1">
        <f t="shared" si="13"/>
        <v>115.39278772378516</v>
      </c>
      <c r="C226" s="1">
        <v>5.7336330999999996</v>
      </c>
      <c r="D226" s="1">
        <v>322.57531</v>
      </c>
      <c r="E226">
        <f t="shared" si="14"/>
        <v>3.1000512717479833</v>
      </c>
    </row>
    <row r="227" spans="1:5" x14ac:dyDescent="0.25">
      <c r="A227" s="1">
        <v>1.0816730000000001</v>
      </c>
      <c r="B227" s="1">
        <f t="shared" si="13"/>
        <v>138.32135549872123</v>
      </c>
      <c r="C227" s="1">
        <v>5.7331348000000002</v>
      </c>
      <c r="D227" s="1">
        <v>309.10149999999999</v>
      </c>
      <c r="E227">
        <f t="shared" si="14"/>
        <v>3.2351832650440069</v>
      </c>
    </row>
    <row r="228" spans="1:5" x14ac:dyDescent="0.25">
      <c r="A228" s="1">
        <v>1.2539396</v>
      </c>
      <c r="B228" s="1">
        <f t="shared" si="13"/>
        <v>160.35033248081842</v>
      </c>
      <c r="C228" s="1">
        <v>5.7329287000000004</v>
      </c>
      <c r="D228" s="1">
        <v>300.38623000000001</v>
      </c>
      <c r="E228">
        <f t="shared" si="14"/>
        <v>3.3290474067336575</v>
      </c>
    </row>
    <row r="229" spans="1:5" x14ac:dyDescent="0.25">
      <c r="A229" s="1">
        <v>1.4271366000000001</v>
      </c>
      <c r="B229" s="1">
        <f t="shared" si="13"/>
        <v>182.49828644501278</v>
      </c>
      <c r="C229" s="1">
        <v>5.7327225000000004</v>
      </c>
      <c r="D229" s="1">
        <v>292.24202000000002</v>
      </c>
      <c r="E229">
        <f t="shared" si="14"/>
        <v>3.4218214067915351</v>
      </c>
    </row>
    <row r="230" spans="1:5" x14ac:dyDescent="0.25">
      <c r="A230" s="1">
        <v>1.5895672999999999</v>
      </c>
      <c r="B230" s="1">
        <f t="shared" si="13"/>
        <v>203.26947570332479</v>
      </c>
      <c r="C230" s="1">
        <v>5.7323896000000003</v>
      </c>
      <c r="D230" s="1">
        <v>285.92590999999999</v>
      </c>
      <c r="E230">
        <f t="shared" si="14"/>
        <v>3.4974095212287688</v>
      </c>
    </row>
    <row r="231" spans="1:5" x14ac:dyDescent="0.25">
      <c r="A231" s="1">
        <v>1.7628756000000001</v>
      </c>
      <c r="B231" s="1">
        <f t="shared" si="13"/>
        <v>225.43166240409209</v>
      </c>
      <c r="C231" s="1">
        <v>5.7320437999999996</v>
      </c>
      <c r="D231" s="1">
        <v>280.57801999999998</v>
      </c>
      <c r="E231">
        <f t="shared" si="14"/>
        <v>3.5640710558867017</v>
      </c>
    </row>
    <row r="232" spans="1:5" x14ac:dyDescent="0.25">
      <c r="A232" s="1">
        <v>1.9447992000000001</v>
      </c>
      <c r="B232" s="1">
        <f t="shared" si="13"/>
        <v>248.69554987212274</v>
      </c>
      <c r="C232" s="1">
        <v>5.7317904000000004</v>
      </c>
      <c r="D232" s="1">
        <v>275.80766</v>
      </c>
      <c r="E232">
        <f t="shared" si="14"/>
        <v>3.6257151088552071</v>
      </c>
    </row>
    <row r="233" spans="1:5" x14ac:dyDescent="0.25">
      <c r="A233" s="1">
        <v>2.1237441000000001</v>
      </c>
      <c r="B233" s="1">
        <f t="shared" si="13"/>
        <v>271.57852941176469</v>
      </c>
      <c r="C233" s="1">
        <v>5.7317109999999998</v>
      </c>
      <c r="D233" s="1">
        <v>271.55466999999999</v>
      </c>
      <c r="E233">
        <f t="shared" si="14"/>
        <v>3.6824997338473318</v>
      </c>
    </row>
    <row r="234" spans="1:5" x14ac:dyDescent="0.25">
      <c r="A234" s="1">
        <v>2.3060307999999998</v>
      </c>
      <c r="B234" s="1">
        <f t="shared" si="13"/>
        <v>294.88884910485928</v>
      </c>
      <c r="C234" s="1">
        <v>5.7313770000000002</v>
      </c>
      <c r="D234" s="1">
        <v>268.42667</v>
      </c>
      <c r="E234">
        <f t="shared" si="14"/>
        <v>3.72541223269655</v>
      </c>
    </row>
    <row r="235" spans="1:5" x14ac:dyDescent="0.25">
      <c r="A235" s="1">
        <v>2.4707271</v>
      </c>
      <c r="B235" s="1">
        <f t="shared" si="13"/>
        <v>315.94975703324809</v>
      </c>
      <c r="C235" s="1">
        <v>5.7311622</v>
      </c>
      <c r="D235" s="1">
        <v>265.16341</v>
      </c>
      <c r="E235">
        <f t="shared" si="14"/>
        <v>3.7712593905773049</v>
      </c>
    </row>
    <row r="236" spans="1:5" x14ac:dyDescent="0.25">
      <c r="A236" s="1">
        <v>2.6396834999999998</v>
      </c>
      <c r="B236" s="1">
        <f t="shared" si="13"/>
        <v>337.55543478260864</v>
      </c>
      <c r="C236" s="1">
        <v>5.7310429999999997</v>
      </c>
      <c r="D236" s="1">
        <v>262.72885000000002</v>
      </c>
      <c r="E236">
        <f t="shared" si="14"/>
        <v>3.8062055232990208</v>
      </c>
    </row>
    <row r="237" spans="1:5" x14ac:dyDescent="0.25">
      <c r="A237" s="1">
        <v>2.8230396</v>
      </c>
      <c r="B237" s="1">
        <f t="shared" si="13"/>
        <v>361.00250639386189</v>
      </c>
      <c r="C237" s="1">
        <v>5.7307047999999998</v>
      </c>
      <c r="D237" s="1">
        <v>260.06349</v>
      </c>
      <c r="E237">
        <f t="shared" si="14"/>
        <v>3.8452148742601278</v>
      </c>
    </row>
    <row r="238" spans="1:5" x14ac:dyDescent="0.25">
      <c r="A238" s="1">
        <v>2.9864261000000001</v>
      </c>
      <c r="B238" s="1">
        <f t="shared" si="13"/>
        <v>381.89592071611253</v>
      </c>
      <c r="C238" s="1">
        <v>5.7307112</v>
      </c>
      <c r="D238" s="1">
        <v>260.65280999999999</v>
      </c>
      <c r="E238">
        <f t="shared" si="14"/>
        <v>3.8365210795156979</v>
      </c>
    </row>
    <row r="239" spans="1:5" x14ac:dyDescent="0.25">
      <c r="A239" s="1">
        <v>2.9297295999999999</v>
      </c>
      <c r="B239" s="1">
        <f t="shared" si="13"/>
        <v>374.64572890025573</v>
      </c>
      <c r="C239" s="1">
        <v>5.7307069000000004</v>
      </c>
      <c r="D239" s="1">
        <v>263.87205999999998</v>
      </c>
      <c r="E239">
        <f t="shared" si="14"/>
        <v>3.7897153643322454</v>
      </c>
    </row>
    <row r="240" spans="1:5" x14ac:dyDescent="0.25">
      <c r="A240" s="1">
        <v>2.7590210000000002</v>
      </c>
      <c r="B240" s="1">
        <f t="shared" si="13"/>
        <v>352.81598465473149</v>
      </c>
      <c r="C240" s="1">
        <v>5.7310387</v>
      </c>
      <c r="D240" s="1">
        <v>267.17932999999999</v>
      </c>
      <c r="E240">
        <f t="shared" si="14"/>
        <v>3.7428045051239556</v>
      </c>
    </row>
    <row r="241" spans="1:5" x14ac:dyDescent="0.25">
      <c r="A241" s="1">
        <v>2.5909171999999998</v>
      </c>
      <c r="B241" s="1">
        <f t="shared" si="13"/>
        <v>331.31933503836319</v>
      </c>
      <c r="C241" s="1">
        <v>5.7310409</v>
      </c>
      <c r="D241" s="1">
        <v>267.27057000000002</v>
      </c>
      <c r="E241">
        <f t="shared" si="14"/>
        <v>3.7415267981057543</v>
      </c>
    </row>
    <row r="242" spans="1:5" x14ac:dyDescent="0.25">
      <c r="A242" s="1">
        <v>2.4192936</v>
      </c>
      <c r="B242" s="1">
        <f t="shared" si="13"/>
        <v>309.37258312020458</v>
      </c>
      <c r="C242" s="1">
        <v>5.7313770000000002</v>
      </c>
      <c r="D242" s="1">
        <v>269.03852999999998</v>
      </c>
      <c r="E242">
        <f t="shared" si="14"/>
        <v>3.7169397260682331</v>
      </c>
    </row>
    <row r="243" spans="1:5" x14ac:dyDescent="0.25">
      <c r="A243" s="1">
        <v>2.2454527</v>
      </c>
      <c r="B243" s="1">
        <f t="shared" si="13"/>
        <v>287.1422890025575</v>
      </c>
      <c r="C243" s="1">
        <v>5.7313780999999997</v>
      </c>
      <c r="D243" s="1">
        <v>270.96964000000003</v>
      </c>
      <c r="E243">
        <f t="shared" si="14"/>
        <v>3.6904503397502388</v>
      </c>
    </row>
    <row r="244" spans="1:5" x14ac:dyDescent="0.25">
      <c r="A244" s="1">
        <v>2.0728173000000001</v>
      </c>
      <c r="B244" s="1">
        <f t="shared" si="13"/>
        <v>265.06615089514065</v>
      </c>
      <c r="C244" s="1">
        <v>5.7317077000000003</v>
      </c>
      <c r="D244" s="1">
        <v>273.28829999999999</v>
      </c>
      <c r="E244">
        <f t="shared" si="14"/>
        <v>3.6591394509022157</v>
      </c>
    </row>
    <row r="245" spans="1:5" x14ac:dyDescent="0.25">
      <c r="A245" s="1">
        <v>1.8942418999999999</v>
      </c>
      <c r="B245" s="1">
        <f t="shared" si="13"/>
        <v>242.23042199488486</v>
      </c>
      <c r="C245" s="1">
        <v>5.7317174</v>
      </c>
      <c r="D245" s="1">
        <v>276.83280000000002</v>
      </c>
      <c r="E245">
        <f t="shared" si="14"/>
        <v>3.612288717232929</v>
      </c>
    </row>
    <row r="246" spans="1:5" x14ac:dyDescent="0.25">
      <c r="A246" s="1">
        <v>1.7221308</v>
      </c>
      <c r="B246" s="1">
        <f t="shared" si="13"/>
        <v>220.22132992327363</v>
      </c>
      <c r="C246" s="1">
        <v>5.7320416999999999</v>
      </c>
      <c r="D246" s="1">
        <v>282.11304000000001</v>
      </c>
      <c r="E246">
        <f t="shared" si="14"/>
        <v>3.5446784026714964</v>
      </c>
    </row>
    <row r="247" spans="1:5" x14ac:dyDescent="0.25">
      <c r="A247" s="1">
        <v>1.5551866999999999</v>
      </c>
      <c r="B247" s="1">
        <f t="shared" ref="B247:B257" si="15">A247*100/0.782</f>
        <v>198.87297953964193</v>
      </c>
      <c r="C247" s="1">
        <v>5.7320406000000004</v>
      </c>
      <c r="D247" s="1">
        <v>286.75889999999998</v>
      </c>
      <c r="E247">
        <f t="shared" si="14"/>
        <v>3.4872500905813215</v>
      </c>
    </row>
    <row r="248" spans="1:5" x14ac:dyDescent="0.25">
      <c r="A248" s="1">
        <v>1.3856777</v>
      </c>
      <c r="B248" s="1">
        <f t="shared" si="15"/>
        <v>177.1966368286445</v>
      </c>
      <c r="C248" s="1">
        <v>5.7323884999999999</v>
      </c>
      <c r="D248" s="1">
        <v>293.39596999999998</v>
      </c>
      <c r="E248">
        <f t="shared" ref="E248:E257" si="16">1000/D248</f>
        <v>3.4083631073732885</v>
      </c>
    </row>
    <row r="249" spans="1:5" x14ac:dyDescent="0.25">
      <c r="A249" s="1">
        <v>1.2104523</v>
      </c>
      <c r="B249" s="1">
        <f t="shared" si="15"/>
        <v>154.78929667519182</v>
      </c>
      <c r="C249" s="1">
        <v>5.7327225000000004</v>
      </c>
      <c r="D249" s="1">
        <v>302.96141</v>
      </c>
      <c r="E249">
        <f t="shared" si="16"/>
        <v>3.3007504157047594</v>
      </c>
    </row>
    <row r="250" spans="1:5" x14ac:dyDescent="0.25">
      <c r="A250" s="1">
        <v>1.0402728999999999</v>
      </c>
      <c r="B250" s="1">
        <f t="shared" si="15"/>
        <v>133.0272250639386</v>
      </c>
      <c r="C250" s="1">
        <v>5.7329318999999996</v>
      </c>
      <c r="D250" s="1">
        <v>315.24802</v>
      </c>
      <c r="E250">
        <f t="shared" si="16"/>
        <v>3.1721055694497307</v>
      </c>
    </row>
    <row r="251" spans="1:5" x14ac:dyDescent="0.25">
      <c r="A251" s="1">
        <v>0.8469274</v>
      </c>
      <c r="B251" s="1">
        <f t="shared" si="15"/>
        <v>108.30273657289003</v>
      </c>
      <c r="C251" s="1">
        <v>5.7333936000000003</v>
      </c>
      <c r="D251" s="1">
        <v>336.66424000000001</v>
      </c>
      <c r="E251">
        <f t="shared" si="16"/>
        <v>2.9703184395230098</v>
      </c>
    </row>
    <row r="252" spans="1:5" x14ac:dyDescent="0.25">
      <c r="A252" s="1">
        <v>0.6807782</v>
      </c>
      <c r="B252" s="1">
        <f t="shared" si="15"/>
        <v>87.056035805626593</v>
      </c>
      <c r="C252" s="1">
        <v>5.7337287000000003</v>
      </c>
      <c r="D252" s="1">
        <v>368.4864</v>
      </c>
      <c r="E252">
        <f t="shared" si="16"/>
        <v>2.7138043629289981</v>
      </c>
    </row>
    <row r="253" spans="1:5" x14ac:dyDescent="0.25">
      <c r="A253" s="1">
        <v>0.51187130000000003</v>
      </c>
      <c r="B253" s="1">
        <f t="shared" si="15"/>
        <v>65.456687979539637</v>
      </c>
      <c r="C253" s="1">
        <v>5.7343847999999999</v>
      </c>
      <c r="D253" s="1">
        <v>425.60419000000002</v>
      </c>
      <c r="E253">
        <f t="shared" si="16"/>
        <v>2.3496009285058963</v>
      </c>
    </row>
    <row r="254" spans="1:5" x14ac:dyDescent="0.25">
      <c r="A254" s="1">
        <v>0.34749380000000002</v>
      </c>
      <c r="B254" s="1">
        <f t="shared" si="15"/>
        <v>44.436547314578007</v>
      </c>
      <c r="C254" s="1">
        <v>5.7350719999999997</v>
      </c>
      <c r="D254" s="1">
        <v>574.84684000000004</v>
      </c>
      <c r="E254">
        <f t="shared" si="16"/>
        <v>1.7395938020638679</v>
      </c>
    </row>
    <row r="255" spans="1:5" x14ac:dyDescent="0.25">
      <c r="A255" s="1">
        <v>0.17316319999999999</v>
      </c>
      <c r="B255" s="1">
        <f t="shared" si="15"/>
        <v>22.143631713554985</v>
      </c>
      <c r="C255" s="1">
        <v>5.7366795000000002</v>
      </c>
      <c r="D255" s="1">
        <v>1344.9023</v>
      </c>
      <c r="E255">
        <f t="shared" si="16"/>
        <v>0.74354843470785947</v>
      </c>
    </row>
    <row r="256" spans="1:5" x14ac:dyDescent="0.25">
      <c r="A256" s="1">
        <v>2.36175E-2</v>
      </c>
      <c r="B256" s="1">
        <f t="shared" si="15"/>
        <v>3.0201406649616365</v>
      </c>
      <c r="C256" s="1">
        <v>5.7391019999999999</v>
      </c>
      <c r="D256" s="1">
        <v>1275.1849999999999</v>
      </c>
      <c r="E256">
        <f t="shared" si="16"/>
        <v>0.78419993961660472</v>
      </c>
    </row>
    <row r="257" spans="1:5" x14ac:dyDescent="0.25">
      <c r="A257" s="1">
        <v>2.4032999999999999E-2</v>
      </c>
      <c r="B257" s="1">
        <f t="shared" si="15"/>
        <v>3.0732736572890023</v>
      </c>
      <c r="C257" s="1">
        <v>5.7391031000000003</v>
      </c>
      <c r="D257" s="1">
        <v>1419.7093</v>
      </c>
      <c r="E257">
        <f t="shared" si="16"/>
        <v>0.70436954945635699</v>
      </c>
    </row>
  </sheetData>
  <phoneticPr fontId="14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3"/>
  <sheetViews>
    <sheetView workbookViewId="0">
      <selection activeCell="D14" sqref="D14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2908</v>
      </c>
      <c r="B1" t="s">
        <v>2909</v>
      </c>
      <c r="C1" t="s">
        <v>2910</v>
      </c>
      <c r="D1" t="s">
        <v>2911</v>
      </c>
      <c r="E1" t="s">
        <v>2912</v>
      </c>
      <c r="F1" t="s">
        <v>2913</v>
      </c>
      <c r="G1" t="s">
        <v>2914</v>
      </c>
      <c r="H1" t="s">
        <v>2915</v>
      </c>
      <c r="I1" t="s">
        <v>2916</v>
      </c>
      <c r="J1" t="s">
        <v>2917</v>
      </c>
      <c r="K1" t="s">
        <v>2918</v>
      </c>
      <c r="L1" t="s">
        <v>2919</v>
      </c>
      <c r="M1" t="s">
        <v>2920</v>
      </c>
      <c r="N1" t="s">
        <v>2921</v>
      </c>
    </row>
    <row r="2" spans="1:14" x14ac:dyDescent="0.25">
      <c r="A2" s="1" t="s">
        <v>2922</v>
      </c>
      <c r="B2" s="1" t="s">
        <v>142</v>
      </c>
      <c r="C2" s="1" t="s">
        <v>2924</v>
      </c>
      <c r="D2" s="1" t="s">
        <v>2924</v>
      </c>
      <c r="E2" s="1" t="s">
        <v>2924</v>
      </c>
      <c r="F2" s="1" t="s">
        <v>2924</v>
      </c>
      <c r="G2" s="1" t="s">
        <v>2924</v>
      </c>
      <c r="H2" s="1" t="s">
        <v>2924</v>
      </c>
      <c r="I2" s="1" t="s">
        <v>2924</v>
      </c>
      <c r="J2" s="1" t="s">
        <v>2924</v>
      </c>
      <c r="K2" s="1" t="s">
        <v>2924</v>
      </c>
      <c r="L2" s="1" t="s">
        <v>2924</v>
      </c>
      <c r="M2" s="1" t="s">
        <v>2924</v>
      </c>
      <c r="N2" s="1" t="s">
        <v>2924</v>
      </c>
    </row>
    <row r="3" spans="1:14" x14ac:dyDescent="0.25">
      <c r="A3" s="1" t="s">
        <v>2925</v>
      </c>
      <c r="B3" s="1" t="s">
        <v>2926</v>
      </c>
      <c r="C3" s="1" t="s">
        <v>2924</v>
      </c>
      <c r="D3" s="1" t="s">
        <v>2924</v>
      </c>
      <c r="E3" s="1" t="s">
        <v>2924</v>
      </c>
      <c r="F3" s="1" t="s">
        <v>2924</v>
      </c>
      <c r="G3" s="1" t="s">
        <v>2924</v>
      </c>
      <c r="H3" s="1" t="s">
        <v>2924</v>
      </c>
      <c r="I3" s="1" t="s">
        <v>2924</v>
      </c>
      <c r="J3" s="1" t="s">
        <v>2924</v>
      </c>
      <c r="K3" s="1" t="s">
        <v>2924</v>
      </c>
      <c r="L3" s="1" t="s">
        <v>2924</v>
      </c>
      <c r="M3" s="1" t="s">
        <v>2924</v>
      </c>
      <c r="N3" s="1" t="s">
        <v>2924</v>
      </c>
    </row>
    <row r="4" spans="1:14" x14ac:dyDescent="0.25">
      <c r="A4" s="1" t="s">
        <v>2927</v>
      </c>
      <c r="B4" s="1" t="s">
        <v>2924</v>
      </c>
      <c r="C4" s="1" t="s">
        <v>2924</v>
      </c>
      <c r="D4" s="1" t="s">
        <v>2924</v>
      </c>
      <c r="E4" s="1" t="s">
        <v>2924</v>
      </c>
      <c r="F4" s="1" t="s">
        <v>2924</v>
      </c>
      <c r="G4" s="1" t="s">
        <v>2924</v>
      </c>
      <c r="H4" s="1" t="s">
        <v>2924</v>
      </c>
      <c r="I4" s="1" t="s">
        <v>2924</v>
      </c>
      <c r="J4" s="1" t="s">
        <v>2924</v>
      </c>
      <c r="K4" s="1" t="s">
        <v>2924</v>
      </c>
      <c r="L4" s="1" t="s">
        <v>2924</v>
      </c>
      <c r="M4" s="1" t="s">
        <v>2924</v>
      </c>
      <c r="N4" s="1" t="s">
        <v>2924</v>
      </c>
    </row>
    <row r="5" spans="1:14" x14ac:dyDescent="0.25">
      <c r="A5" s="1" t="s">
        <v>2928</v>
      </c>
      <c r="B5" s="1" t="s">
        <v>143</v>
      </c>
      <c r="C5" s="1" t="s">
        <v>2924</v>
      </c>
      <c r="D5" s="1" t="s">
        <v>2924</v>
      </c>
      <c r="E5" s="1" t="s">
        <v>2924</v>
      </c>
      <c r="F5" s="1" t="s">
        <v>2924</v>
      </c>
      <c r="G5" s="1" t="s">
        <v>2924</v>
      </c>
      <c r="H5" s="1" t="s">
        <v>2924</v>
      </c>
      <c r="I5" s="1" t="s">
        <v>2924</v>
      </c>
      <c r="J5" s="1" t="s">
        <v>2924</v>
      </c>
      <c r="K5" s="1" t="s">
        <v>2924</v>
      </c>
      <c r="L5" s="1" t="s">
        <v>2924</v>
      </c>
      <c r="M5" s="1" t="s">
        <v>2924</v>
      </c>
      <c r="N5" s="1" t="s">
        <v>2924</v>
      </c>
    </row>
    <row r="6" spans="1:14" x14ac:dyDescent="0.25">
      <c r="A6" s="1" t="s">
        <v>2930</v>
      </c>
      <c r="B6" s="1" t="s">
        <v>2931</v>
      </c>
      <c r="C6" s="1" t="s">
        <v>2932</v>
      </c>
      <c r="D6" s="1" t="s">
        <v>2933</v>
      </c>
      <c r="E6" s="1" t="s">
        <v>2934</v>
      </c>
      <c r="F6" s="1" t="s">
        <v>2935</v>
      </c>
      <c r="G6" s="1" t="s">
        <v>2936</v>
      </c>
      <c r="H6" s="1" t="s">
        <v>2937</v>
      </c>
      <c r="I6" s="1" t="s">
        <v>2924</v>
      </c>
      <c r="J6" s="1" t="s">
        <v>2924</v>
      </c>
      <c r="K6" s="1" t="s">
        <v>2924</v>
      </c>
      <c r="L6" s="1" t="s">
        <v>2924</v>
      </c>
      <c r="M6" s="1" t="s">
        <v>2924</v>
      </c>
      <c r="N6" s="1" t="s">
        <v>2924</v>
      </c>
    </row>
    <row r="7" spans="1:14" x14ac:dyDescent="0.25">
      <c r="A7" s="1" t="s">
        <v>2938</v>
      </c>
      <c r="B7" s="1" t="s">
        <v>2939</v>
      </c>
      <c r="C7" s="1" t="s">
        <v>2924</v>
      </c>
      <c r="D7" s="1" t="s">
        <v>2924</v>
      </c>
      <c r="E7" s="1" t="s">
        <v>2924</v>
      </c>
      <c r="F7" s="1" t="s">
        <v>2924</v>
      </c>
      <c r="G7" s="1" t="s">
        <v>2924</v>
      </c>
      <c r="H7" s="1" t="s">
        <v>2924</v>
      </c>
      <c r="I7" s="1" t="s">
        <v>2924</v>
      </c>
      <c r="J7" s="1" t="s">
        <v>2924</v>
      </c>
      <c r="K7" s="1" t="s">
        <v>2924</v>
      </c>
      <c r="L7" s="1" t="s">
        <v>2924</v>
      </c>
      <c r="M7" s="1" t="s">
        <v>2924</v>
      </c>
      <c r="N7" s="1" t="s">
        <v>2924</v>
      </c>
    </row>
    <row r="8" spans="1:14" x14ac:dyDescent="0.25">
      <c r="A8" s="1" t="s">
        <v>2940</v>
      </c>
      <c r="B8" s="1" t="s">
        <v>2941</v>
      </c>
      <c r="C8" s="1" t="s">
        <v>2942</v>
      </c>
      <c r="D8" s="1" t="s">
        <v>2943</v>
      </c>
      <c r="E8" s="1" t="s">
        <v>2944</v>
      </c>
      <c r="F8" s="1" t="s">
        <v>2945</v>
      </c>
      <c r="G8" s="1" t="s">
        <v>2946</v>
      </c>
      <c r="H8" s="1" t="s">
        <v>2947</v>
      </c>
      <c r="I8" s="1" t="s">
        <v>2948</v>
      </c>
      <c r="J8" s="1" t="s">
        <v>2949</v>
      </c>
      <c r="K8" s="1" t="s">
        <v>2950</v>
      </c>
      <c r="L8" s="1" t="s">
        <v>2951</v>
      </c>
      <c r="M8" s="1" t="s">
        <v>2952</v>
      </c>
      <c r="N8" s="1" t="s">
        <v>2953</v>
      </c>
    </row>
    <row r="9" spans="1:14" x14ac:dyDescent="0.25">
      <c r="A9" s="1" t="s">
        <v>2954</v>
      </c>
      <c r="B9" s="1" t="s">
        <v>2924</v>
      </c>
      <c r="C9" s="1" t="s">
        <v>2955</v>
      </c>
      <c r="D9" s="1" t="s">
        <v>2956</v>
      </c>
      <c r="E9" s="1" t="s">
        <v>2957</v>
      </c>
      <c r="F9" s="1" t="s">
        <v>2958</v>
      </c>
      <c r="G9" s="1" t="s">
        <v>2959</v>
      </c>
      <c r="H9" s="1" t="s">
        <v>2935</v>
      </c>
      <c r="I9" s="1" t="s">
        <v>2960</v>
      </c>
      <c r="J9" s="1" t="s">
        <v>2961</v>
      </c>
      <c r="K9" s="1" t="s">
        <v>2962</v>
      </c>
      <c r="L9" s="1" t="s">
        <v>2960</v>
      </c>
      <c r="M9" s="1" t="s">
        <v>2935</v>
      </c>
      <c r="N9" s="1" t="s">
        <v>2963</v>
      </c>
    </row>
    <row r="10" spans="1:14" x14ac:dyDescent="0.25">
      <c r="A10" s="1" t="s">
        <v>2964</v>
      </c>
      <c r="B10" s="1" t="s">
        <v>2924</v>
      </c>
      <c r="C10" s="1" t="s">
        <v>2955</v>
      </c>
      <c r="D10" s="1" t="s">
        <v>2956</v>
      </c>
      <c r="E10" s="1" t="s">
        <v>2957</v>
      </c>
      <c r="F10" s="1" t="s">
        <v>2958</v>
      </c>
      <c r="G10" s="1" t="s">
        <v>2959</v>
      </c>
      <c r="H10" s="1" t="s">
        <v>2935</v>
      </c>
      <c r="I10" s="1" t="s">
        <v>2960</v>
      </c>
      <c r="J10" s="1" t="s">
        <v>2961</v>
      </c>
      <c r="K10" s="1" t="s">
        <v>2962</v>
      </c>
      <c r="L10" s="1" t="s">
        <v>2960</v>
      </c>
      <c r="M10" s="1" t="s">
        <v>2935</v>
      </c>
      <c r="N10" s="1" t="s">
        <v>2963</v>
      </c>
    </row>
    <row r="11" spans="1:14" x14ac:dyDescent="0.25">
      <c r="A11" s="1" t="s">
        <v>2965</v>
      </c>
      <c r="B11" s="1" t="s">
        <v>2924</v>
      </c>
      <c r="C11" s="1" t="s">
        <v>2966</v>
      </c>
      <c r="D11" s="1" t="s">
        <v>2967</v>
      </c>
      <c r="E11" s="1" t="s">
        <v>2968</v>
      </c>
      <c r="F11" s="1" t="s">
        <v>2969</v>
      </c>
      <c r="G11" s="1" t="s">
        <v>2959</v>
      </c>
      <c r="H11" s="1" t="s">
        <v>2935</v>
      </c>
      <c r="I11" s="1" t="s">
        <v>2960</v>
      </c>
      <c r="J11" s="1" t="s">
        <v>2970</v>
      </c>
      <c r="K11" s="1" t="s">
        <v>2962</v>
      </c>
      <c r="L11" s="1" t="s">
        <v>2960</v>
      </c>
      <c r="M11" s="1" t="s">
        <v>2935</v>
      </c>
      <c r="N11" s="1" t="s">
        <v>2963</v>
      </c>
    </row>
    <row r="12" spans="1:14" x14ac:dyDescent="0.25">
      <c r="A12" s="1" t="s">
        <v>2971</v>
      </c>
      <c r="B12" s="1" t="s">
        <v>2972</v>
      </c>
      <c r="C12" s="1" t="s">
        <v>2973</v>
      </c>
      <c r="D12" s="1" t="s">
        <v>2974</v>
      </c>
      <c r="E12" s="1" t="s">
        <v>2975</v>
      </c>
      <c r="F12" s="1" t="s">
        <v>2924</v>
      </c>
      <c r="G12" s="1" t="s">
        <v>2924</v>
      </c>
      <c r="H12" s="1" t="s">
        <v>2924</v>
      </c>
      <c r="I12" s="1" t="s">
        <v>2924</v>
      </c>
      <c r="J12" s="1" t="s">
        <v>2924</v>
      </c>
      <c r="K12" s="1" t="s">
        <v>2924</v>
      </c>
      <c r="L12" s="1" t="s">
        <v>2924</v>
      </c>
      <c r="M12" s="1" t="s">
        <v>2924</v>
      </c>
      <c r="N12" s="1" t="s">
        <v>2924</v>
      </c>
    </row>
    <row r="13" spans="1:14" x14ac:dyDescent="0.25">
      <c r="A13" s="1" t="s">
        <v>2976</v>
      </c>
      <c r="B13" s="1" t="s">
        <v>2977</v>
      </c>
      <c r="C13" s="1" t="s">
        <v>2978</v>
      </c>
      <c r="D13" s="1" t="s">
        <v>2979</v>
      </c>
      <c r="E13" s="1" t="s">
        <v>2980</v>
      </c>
      <c r="F13" s="1" t="s">
        <v>2981</v>
      </c>
      <c r="G13" s="1" t="s">
        <v>2982</v>
      </c>
      <c r="H13" s="1" t="s">
        <v>2983</v>
      </c>
      <c r="I13" s="1" t="s">
        <v>2984</v>
      </c>
      <c r="J13" s="1" t="s">
        <v>2924</v>
      </c>
      <c r="K13" s="1" t="s">
        <v>2924</v>
      </c>
      <c r="L13" s="1" t="s">
        <v>2924</v>
      </c>
      <c r="M13" s="1" t="s">
        <v>2924</v>
      </c>
      <c r="N13" s="1" t="s">
        <v>2924</v>
      </c>
    </row>
    <row r="14" spans="1:14" x14ac:dyDescent="0.25">
      <c r="A14" s="1" t="s">
        <v>2935</v>
      </c>
      <c r="B14" s="1" t="s">
        <v>144</v>
      </c>
      <c r="C14" s="1" t="s">
        <v>2986</v>
      </c>
      <c r="D14" s="1" t="s">
        <v>145</v>
      </c>
      <c r="E14" s="1" t="s">
        <v>2960</v>
      </c>
      <c r="F14" s="1" t="s">
        <v>146</v>
      </c>
      <c r="G14" s="1" t="s">
        <v>2960</v>
      </c>
      <c r="H14" s="1" t="s">
        <v>147</v>
      </c>
      <c r="I14" s="1" t="s">
        <v>2960</v>
      </c>
      <c r="J14" s="1" t="s">
        <v>2924</v>
      </c>
      <c r="K14" s="1" t="s">
        <v>2924</v>
      </c>
      <c r="L14" s="1" t="s">
        <v>2924</v>
      </c>
      <c r="M14" s="1" t="s">
        <v>2924</v>
      </c>
      <c r="N14" s="1" t="s">
        <v>2924</v>
      </c>
    </row>
    <row r="15" spans="1:14" x14ac:dyDescent="0.25">
      <c r="A15" s="1" t="s">
        <v>2990</v>
      </c>
      <c r="B15" s="1" t="s">
        <v>148</v>
      </c>
      <c r="C15" s="1" t="s">
        <v>1689</v>
      </c>
      <c r="D15" s="1" t="s">
        <v>149</v>
      </c>
      <c r="E15" s="1" t="s">
        <v>2960</v>
      </c>
      <c r="F15" s="1" t="s">
        <v>150</v>
      </c>
      <c r="G15" s="1" t="s">
        <v>2960</v>
      </c>
      <c r="H15" s="1" t="s">
        <v>151</v>
      </c>
      <c r="I15" s="1" t="s">
        <v>2960</v>
      </c>
      <c r="J15" s="1" t="s">
        <v>2924</v>
      </c>
      <c r="K15" s="1" t="s">
        <v>2924</v>
      </c>
      <c r="L15" s="1" t="s">
        <v>2924</v>
      </c>
      <c r="M15" s="1" t="s">
        <v>2924</v>
      </c>
      <c r="N15" s="1" t="s">
        <v>2924</v>
      </c>
    </row>
    <row r="16" spans="1:14" x14ac:dyDescent="0.25">
      <c r="A16" s="1" t="s">
        <v>2939</v>
      </c>
      <c r="B16" s="1" t="s">
        <v>152</v>
      </c>
      <c r="C16" s="1" t="s">
        <v>1694</v>
      </c>
      <c r="D16" s="1" t="s">
        <v>149</v>
      </c>
      <c r="E16" s="1" t="s">
        <v>2960</v>
      </c>
      <c r="F16" s="1" t="s">
        <v>153</v>
      </c>
      <c r="G16" s="1" t="s">
        <v>2960</v>
      </c>
      <c r="H16" s="1" t="s">
        <v>154</v>
      </c>
      <c r="I16" s="1" t="s">
        <v>2960</v>
      </c>
      <c r="J16" s="1" t="s">
        <v>2924</v>
      </c>
      <c r="K16" s="1" t="s">
        <v>2924</v>
      </c>
      <c r="L16" s="1" t="s">
        <v>2924</v>
      </c>
      <c r="M16" s="1" t="s">
        <v>2924</v>
      </c>
      <c r="N16" s="1" t="s">
        <v>2924</v>
      </c>
    </row>
    <row r="17" spans="1:14" x14ac:dyDescent="0.25">
      <c r="A17" s="1" t="s">
        <v>3001</v>
      </c>
      <c r="B17" s="1" t="s">
        <v>155</v>
      </c>
      <c r="C17" s="1" t="s">
        <v>1698</v>
      </c>
      <c r="D17" s="1" t="s">
        <v>156</v>
      </c>
      <c r="E17" s="1" t="s">
        <v>2960</v>
      </c>
      <c r="F17" s="1" t="s">
        <v>157</v>
      </c>
      <c r="G17" s="1" t="s">
        <v>2960</v>
      </c>
      <c r="H17" s="1" t="s">
        <v>158</v>
      </c>
      <c r="I17" s="1" t="s">
        <v>2960</v>
      </c>
      <c r="J17" s="1" t="s">
        <v>2924</v>
      </c>
      <c r="K17" s="1" t="s">
        <v>2924</v>
      </c>
      <c r="L17" s="1" t="s">
        <v>2924</v>
      </c>
      <c r="M17" s="1" t="s">
        <v>2924</v>
      </c>
      <c r="N17" s="1" t="s">
        <v>2924</v>
      </c>
    </row>
    <row r="18" spans="1:14" x14ac:dyDescent="0.25">
      <c r="A18" s="1" t="s">
        <v>3005</v>
      </c>
      <c r="B18" s="1" t="s">
        <v>159</v>
      </c>
      <c r="C18" s="1" t="s">
        <v>1703</v>
      </c>
      <c r="D18" s="1" t="s">
        <v>160</v>
      </c>
      <c r="E18" s="1" t="s">
        <v>2960</v>
      </c>
      <c r="F18" s="1" t="s">
        <v>161</v>
      </c>
      <c r="G18" s="1" t="s">
        <v>2960</v>
      </c>
      <c r="H18" s="1" t="s">
        <v>162</v>
      </c>
      <c r="I18" s="1" t="s">
        <v>2960</v>
      </c>
      <c r="J18" s="1" t="s">
        <v>2924</v>
      </c>
      <c r="K18" s="1" t="s">
        <v>2924</v>
      </c>
      <c r="L18" s="1" t="s">
        <v>2924</v>
      </c>
      <c r="M18" s="1" t="s">
        <v>2924</v>
      </c>
      <c r="N18" s="1" t="s">
        <v>2924</v>
      </c>
    </row>
    <row r="19" spans="1:14" x14ac:dyDescent="0.25">
      <c r="A19" s="1" t="s">
        <v>3010</v>
      </c>
      <c r="B19" s="1" t="s">
        <v>163</v>
      </c>
      <c r="C19" s="1" t="s">
        <v>164</v>
      </c>
      <c r="D19" s="1" t="s">
        <v>165</v>
      </c>
      <c r="E19" s="1" t="s">
        <v>2960</v>
      </c>
      <c r="F19" s="1" t="s">
        <v>153</v>
      </c>
      <c r="G19" s="1" t="s">
        <v>2960</v>
      </c>
      <c r="H19" s="1" t="s">
        <v>166</v>
      </c>
      <c r="I19" s="1" t="s">
        <v>2960</v>
      </c>
      <c r="J19" s="1" t="s">
        <v>2924</v>
      </c>
      <c r="K19" s="1" t="s">
        <v>2924</v>
      </c>
      <c r="L19" s="1" t="s">
        <v>2924</v>
      </c>
      <c r="M19" s="1" t="s">
        <v>2924</v>
      </c>
      <c r="N19" s="1" t="s">
        <v>2924</v>
      </c>
    </row>
    <row r="20" spans="1:14" x14ac:dyDescent="0.25">
      <c r="A20" s="1" t="s">
        <v>3015</v>
      </c>
      <c r="B20" s="1" t="s">
        <v>167</v>
      </c>
      <c r="C20" s="1" t="s">
        <v>1713</v>
      </c>
      <c r="D20" s="1" t="s">
        <v>149</v>
      </c>
      <c r="E20" s="1" t="s">
        <v>2960</v>
      </c>
      <c r="F20" s="1" t="s">
        <v>168</v>
      </c>
      <c r="G20" s="1" t="s">
        <v>2960</v>
      </c>
      <c r="H20" s="1" t="s">
        <v>169</v>
      </c>
      <c r="I20" s="1" t="s">
        <v>2960</v>
      </c>
      <c r="J20" s="1" t="s">
        <v>2924</v>
      </c>
      <c r="K20" s="1" t="s">
        <v>2924</v>
      </c>
      <c r="L20" s="1" t="s">
        <v>2924</v>
      </c>
      <c r="M20" s="1" t="s">
        <v>2924</v>
      </c>
      <c r="N20" s="1" t="s">
        <v>2924</v>
      </c>
    </row>
    <row r="21" spans="1:14" x14ac:dyDescent="0.25">
      <c r="A21" s="1" t="s">
        <v>3019</v>
      </c>
      <c r="B21" s="1" t="s">
        <v>170</v>
      </c>
      <c r="C21" s="1" t="s">
        <v>171</v>
      </c>
      <c r="D21" s="1" t="s">
        <v>165</v>
      </c>
      <c r="E21" s="1" t="s">
        <v>2960</v>
      </c>
      <c r="F21" s="1" t="s">
        <v>153</v>
      </c>
      <c r="G21" s="1" t="s">
        <v>2960</v>
      </c>
      <c r="H21" s="1" t="s">
        <v>172</v>
      </c>
      <c r="I21" s="1" t="s">
        <v>2960</v>
      </c>
      <c r="J21" s="1" t="s">
        <v>2924</v>
      </c>
      <c r="K21" s="1" t="s">
        <v>2924</v>
      </c>
      <c r="L21" s="1" t="s">
        <v>2924</v>
      </c>
      <c r="M21" s="1" t="s">
        <v>2924</v>
      </c>
      <c r="N21" s="1" t="s">
        <v>2924</v>
      </c>
    </row>
    <row r="22" spans="1:14" x14ac:dyDescent="0.25">
      <c r="A22" s="1" t="s">
        <v>3023</v>
      </c>
      <c r="B22" s="1" t="s">
        <v>173</v>
      </c>
      <c r="C22" s="1" t="s">
        <v>174</v>
      </c>
      <c r="D22" s="1" t="s">
        <v>175</v>
      </c>
      <c r="E22" s="1" t="s">
        <v>2960</v>
      </c>
      <c r="F22" s="1" t="s">
        <v>176</v>
      </c>
      <c r="G22" s="1" t="s">
        <v>2960</v>
      </c>
      <c r="H22" s="1" t="s">
        <v>177</v>
      </c>
      <c r="I22" s="1" t="s">
        <v>2960</v>
      </c>
      <c r="J22" s="1" t="s">
        <v>2924</v>
      </c>
      <c r="K22" s="1" t="s">
        <v>2924</v>
      </c>
      <c r="L22" s="1" t="s">
        <v>2924</v>
      </c>
      <c r="M22" s="1" t="s">
        <v>2924</v>
      </c>
      <c r="N22" s="1" t="s">
        <v>2924</v>
      </c>
    </row>
    <row r="23" spans="1:14" x14ac:dyDescent="0.25">
      <c r="A23" s="1" t="s">
        <v>3029</v>
      </c>
      <c r="B23" s="1" t="s">
        <v>178</v>
      </c>
      <c r="C23" s="1" t="s">
        <v>179</v>
      </c>
      <c r="D23" s="1" t="s">
        <v>180</v>
      </c>
      <c r="E23" s="1" t="s">
        <v>2960</v>
      </c>
      <c r="F23" s="1" t="s">
        <v>181</v>
      </c>
      <c r="G23" s="1" t="s">
        <v>2960</v>
      </c>
      <c r="H23" s="1" t="s">
        <v>182</v>
      </c>
      <c r="I23" s="1" t="s">
        <v>2960</v>
      </c>
      <c r="J23" s="1" t="s">
        <v>2924</v>
      </c>
      <c r="K23" s="1" t="s">
        <v>2924</v>
      </c>
      <c r="L23" s="1" t="s">
        <v>2924</v>
      </c>
      <c r="M23" s="1" t="s">
        <v>2924</v>
      </c>
      <c r="N23" s="1" t="s">
        <v>2924</v>
      </c>
    </row>
    <row r="24" spans="1:14" x14ac:dyDescent="0.25">
      <c r="A24" s="1" t="s">
        <v>3034</v>
      </c>
      <c r="B24" s="1" t="s">
        <v>183</v>
      </c>
      <c r="C24" s="1" t="s">
        <v>184</v>
      </c>
      <c r="D24" s="1" t="s">
        <v>185</v>
      </c>
      <c r="E24" s="1" t="s">
        <v>2960</v>
      </c>
      <c r="F24" s="1" t="s">
        <v>153</v>
      </c>
      <c r="G24" s="1" t="s">
        <v>2960</v>
      </c>
      <c r="H24" s="1" t="s">
        <v>186</v>
      </c>
      <c r="I24" s="1" t="s">
        <v>2960</v>
      </c>
      <c r="J24" s="1" t="s">
        <v>2924</v>
      </c>
      <c r="K24" s="1" t="s">
        <v>2924</v>
      </c>
      <c r="L24" s="1" t="s">
        <v>2924</v>
      </c>
      <c r="M24" s="1" t="s">
        <v>2924</v>
      </c>
      <c r="N24" s="1" t="s">
        <v>2924</v>
      </c>
    </row>
    <row r="25" spans="1:14" x14ac:dyDescent="0.25">
      <c r="A25" s="1" t="s">
        <v>3039</v>
      </c>
      <c r="B25" s="1" t="s">
        <v>187</v>
      </c>
      <c r="C25" s="1" t="s">
        <v>188</v>
      </c>
      <c r="D25" s="1" t="s">
        <v>189</v>
      </c>
      <c r="E25" s="1" t="s">
        <v>2960</v>
      </c>
      <c r="F25" s="1" t="s">
        <v>190</v>
      </c>
      <c r="G25" s="1" t="s">
        <v>2960</v>
      </c>
      <c r="H25" s="1" t="s">
        <v>191</v>
      </c>
      <c r="I25" s="1" t="s">
        <v>2960</v>
      </c>
      <c r="J25" s="1" t="s">
        <v>2924</v>
      </c>
      <c r="K25" s="1" t="s">
        <v>2924</v>
      </c>
      <c r="L25" s="1" t="s">
        <v>2924</v>
      </c>
      <c r="M25" s="1" t="s">
        <v>2924</v>
      </c>
      <c r="N25" s="1" t="s">
        <v>2924</v>
      </c>
    </row>
    <row r="26" spans="1:14" x14ac:dyDescent="0.25">
      <c r="A26" s="1" t="s">
        <v>3045</v>
      </c>
      <c r="B26" s="1" t="s">
        <v>192</v>
      </c>
      <c r="C26" s="1" t="s">
        <v>193</v>
      </c>
      <c r="D26" s="1" t="s">
        <v>194</v>
      </c>
      <c r="E26" s="1" t="s">
        <v>2960</v>
      </c>
      <c r="F26" s="1" t="s">
        <v>168</v>
      </c>
      <c r="G26" s="1" t="s">
        <v>2960</v>
      </c>
      <c r="H26" s="1" t="s">
        <v>195</v>
      </c>
      <c r="I26" s="1" t="s">
        <v>2960</v>
      </c>
      <c r="J26" s="1" t="s">
        <v>2924</v>
      </c>
      <c r="K26" s="1" t="s">
        <v>2924</v>
      </c>
      <c r="L26" s="1" t="s">
        <v>2924</v>
      </c>
      <c r="M26" s="1" t="s">
        <v>2924</v>
      </c>
      <c r="N26" s="1" t="s">
        <v>2924</v>
      </c>
    </row>
    <row r="27" spans="1:14" x14ac:dyDescent="0.25">
      <c r="A27" s="1" t="s">
        <v>3051</v>
      </c>
      <c r="B27" s="1" t="s">
        <v>196</v>
      </c>
      <c r="C27" s="1" t="s">
        <v>197</v>
      </c>
      <c r="D27" s="1" t="s">
        <v>198</v>
      </c>
      <c r="E27" s="1" t="s">
        <v>2960</v>
      </c>
      <c r="F27" s="1" t="s">
        <v>199</v>
      </c>
      <c r="G27" s="1" t="s">
        <v>2960</v>
      </c>
      <c r="H27" s="1" t="s">
        <v>200</v>
      </c>
      <c r="I27" s="1" t="s">
        <v>2960</v>
      </c>
      <c r="J27" s="1" t="s">
        <v>2924</v>
      </c>
      <c r="K27" s="1" t="s">
        <v>2924</v>
      </c>
      <c r="L27" s="1" t="s">
        <v>2924</v>
      </c>
      <c r="M27" s="1" t="s">
        <v>2924</v>
      </c>
      <c r="N27" s="1" t="s">
        <v>2924</v>
      </c>
    </row>
    <row r="28" spans="1:14" x14ac:dyDescent="0.25">
      <c r="A28" s="1" t="s">
        <v>3057</v>
      </c>
      <c r="B28" s="1" t="s">
        <v>201</v>
      </c>
      <c r="C28" s="1" t="s">
        <v>202</v>
      </c>
      <c r="D28" s="1" t="s">
        <v>203</v>
      </c>
      <c r="E28" s="1" t="s">
        <v>2960</v>
      </c>
      <c r="F28" s="1" t="s">
        <v>204</v>
      </c>
      <c r="G28" s="1" t="s">
        <v>2960</v>
      </c>
      <c r="H28" s="1" t="s">
        <v>205</v>
      </c>
      <c r="I28" s="1" t="s">
        <v>2960</v>
      </c>
      <c r="J28" s="1" t="s">
        <v>2924</v>
      </c>
      <c r="K28" s="1" t="s">
        <v>2924</v>
      </c>
      <c r="L28" s="1" t="s">
        <v>2924</v>
      </c>
      <c r="M28" s="1" t="s">
        <v>2924</v>
      </c>
      <c r="N28" s="1" t="s">
        <v>2924</v>
      </c>
    </row>
    <row r="29" spans="1:14" x14ac:dyDescent="0.25">
      <c r="A29" s="1" t="s">
        <v>3063</v>
      </c>
      <c r="B29" s="1" t="s">
        <v>206</v>
      </c>
      <c r="C29" s="1" t="s">
        <v>207</v>
      </c>
      <c r="D29" s="1" t="s">
        <v>208</v>
      </c>
      <c r="E29" s="1" t="s">
        <v>2960</v>
      </c>
      <c r="F29" s="1" t="s">
        <v>209</v>
      </c>
      <c r="G29" s="1" t="s">
        <v>2960</v>
      </c>
      <c r="H29" s="1" t="s">
        <v>210</v>
      </c>
      <c r="I29" s="1" t="s">
        <v>2960</v>
      </c>
      <c r="J29" s="1" t="s">
        <v>2924</v>
      </c>
      <c r="K29" s="1" t="s">
        <v>2924</v>
      </c>
      <c r="L29" s="1" t="s">
        <v>2924</v>
      </c>
      <c r="M29" s="1" t="s">
        <v>2924</v>
      </c>
      <c r="N29" s="1" t="s">
        <v>2924</v>
      </c>
    </row>
    <row r="30" spans="1:14" x14ac:dyDescent="0.25">
      <c r="A30" s="1" t="s">
        <v>3069</v>
      </c>
      <c r="B30" s="1" t="s">
        <v>211</v>
      </c>
      <c r="C30" s="1" t="s">
        <v>212</v>
      </c>
      <c r="D30" s="1" t="s">
        <v>213</v>
      </c>
      <c r="E30" s="1" t="s">
        <v>2960</v>
      </c>
      <c r="F30" s="1" t="s">
        <v>214</v>
      </c>
      <c r="G30" s="1" t="s">
        <v>2960</v>
      </c>
      <c r="H30" s="1" t="s">
        <v>215</v>
      </c>
      <c r="I30" s="1" t="s">
        <v>2960</v>
      </c>
      <c r="J30" s="1" t="s">
        <v>2924</v>
      </c>
      <c r="K30" s="1" t="s">
        <v>2924</v>
      </c>
      <c r="L30" s="1" t="s">
        <v>2924</v>
      </c>
      <c r="M30" s="1" t="s">
        <v>2924</v>
      </c>
      <c r="N30" s="1" t="s">
        <v>2924</v>
      </c>
    </row>
    <row r="31" spans="1:14" x14ac:dyDescent="0.25">
      <c r="A31" s="1" t="s">
        <v>3075</v>
      </c>
      <c r="B31" s="1" t="s">
        <v>216</v>
      </c>
      <c r="C31" s="1" t="s">
        <v>217</v>
      </c>
      <c r="D31" s="1" t="s">
        <v>218</v>
      </c>
      <c r="E31" s="1" t="s">
        <v>2960</v>
      </c>
      <c r="F31" s="1" t="s">
        <v>219</v>
      </c>
      <c r="G31" s="1" t="s">
        <v>2960</v>
      </c>
      <c r="H31" s="1" t="s">
        <v>220</v>
      </c>
      <c r="I31" s="1" t="s">
        <v>2960</v>
      </c>
      <c r="J31" s="1" t="s">
        <v>2924</v>
      </c>
      <c r="K31" s="1" t="s">
        <v>2924</v>
      </c>
      <c r="L31" s="1" t="s">
        <v>2924</v>
      </c>
      <c r="M31" s="1" t="s">
        <v>2924</v>
      </c>
      <c r="N31" s="1" t="s">
        <v>2924</v>
      </c>
    </row>
    <row r="32" spans="1:14" x14ac:dyDescent="0.25">
      <c r="A32" s="1" t="s">
        <v>3081</v>
      </c>
      <c r="B32" s="1" t="s">
        <v>221</v>
      </c>
      <c r="C32" s="1" t="s">
        <v>222</v>
      </c>
      <c r="D32" s="1" t="s">
        <v>223</v>
      </c>
      <c r="E32" s="1" t="s">
        <v>2960</v>
      </c>
      <c r="F32" s="1" t="s">
        <v>224</v>
      </c>
      <c r="G32" s="1" t="s">
        <v>2960</v>
      </c>
      <c r="H32" s="1" t="s">
        <v>225</v>
      </c>
      <c r="I32" s="1" t="s">
        <v>2960</v>
      </c>
      <c r="J32" s="1" t="s">
        <v>2924</v>
      </c>
      <c r="K32" s="1" t="s">
        <v>2924</v>
      </c>
      <c r="L32" s="1" t="s">
        <v>2924</v>
      </c>
      <c r="M32" s="1" t="s">
        <v>2924</v>
      </c>
      <c r="N32" s="1" t="s">
        <v>2924</v>
      </c>
    </row>
    <row r="33" spans="1:14" x14ac:dyDescent="0.25">
      <c r="A33" s="1" t="s">
        <v>3087</v>
      </c>
      <c r="B33" s="1" t="s">
        <v>226</v>
      </c>
      <c r="C33" s="1" t="s">
        <v>227</v>
      </c>
      <c r="D33" s="1" t="s">
        <v>228</v>
      </c>
      <c r="E33" s="1" t="s">
        <v>2960</v>
      </c>
      <c r="F33" s="1" t="s">
        <v>2120</v>
      </c>
      <c r="G33" s="1" t="s">
        <v>2960</v>
      </c>
      <c r="H33" s="1" t="s">
        <v>229</v>
      </c>
      <c r="I33" s="1" t="s">
        <v>2960</v>
      </c>
      <c r="J33" s="1" t="s">
        <v>2924</v>
      </c>
      <c r="K33" s="1" t="s">
        <v>2924</v>
      </c>
      <c r="L33" s="1" t="s">
        <v>2924</v>
      </c>
      <c r="M33" s="1" t="s">
        <v>2924</v>
      </c>
      <c r="N33" s="1" t="s">
        <v>2924</v>
      </c>
    </row>
    <row r="34" spans="1:14" x14ac:dyDescent="0.25">
      <c r="A34" s="1" t="s">
        <v>3093</v>
      </c>
      <c r="B34" s="1" t="s">
        <v>230</v>
      </c>
      <c r="C34" s="1" t="s">
        <v>231</v>
      </c>
      <c r="D34" s="1" t="s">
        <v>232</v>
      </c>
      <c r="E34" s="1" t="s">
        <v>2960</v>
      </c>
      <c r="F34" s="1" t="s">
        <v>1882</v>
      </c>
      <c r="G34" s="1" t="s">
        <v>2960</v>
      </c>
      <c r="H34" s="1" t="s">
        <v>233</v>
      </c>
      <c r="I34" s="1" t="s">
        <v>2960</v>
      </c>
      <c r="J34" s="1" t="s">
        <v>2924</v>
      </c>
      <c r="K34" s="1" t="s">
        <v>2924</v>
      </c>
      <c r="L34" s="1" t="s">
        <v>2924</v>
      </c>
      <c r="M34" s="1" t="s">
        <v>2924</v>
      </c>
      <c r="N34" s="1" t="s">
        <v>2924</v>
      </c>
    </row>
    <row r="35" spans="1:14" x14ac:dyDescent="0.25">
      <c r="A35" s="1" t="s">
        <v>3099</v>
      </c>
      <c r="B35" s="1" t="s">
        <v>234</v>
      </c>
      <c r="C35" s="1" t="s">
        <v>1785</v>
      </c>
      <c r="D35" s="1" t="s">
        <v>235</v>
      </c>
      <c r="E35" s="1" t="s">
        <v>2960</v>
      </c>
      <c r="F35" s="1" t="s">
        <v>2401</v>
      </c>
      <c r="G35" s="1" t="s">
        <v>2960</v>
      </c>
      <c r="H35" s="1" t="s">
        <v>236</v>
      </c>
      <c r="I35" s="1" t="s">
        <v>2960</v>
      </c>
      <c r="J35" s="1" t="s">
        <v>2924</v>
      </c>
      <c r="K35" s="1" t="s">
        <v>2924</v>
      </c>
      <c r="L35" s="1" t="s">
        <v>2924</v>
      </c>
      <c r="M35" s="1" t="s">
        <v>2924</v>
      </c>
      <c r="N35" s="1" t="s">
        <v>2924</v>
      </c>
    </row>
    <row r="36" spans="1:14" x14ac:dyDescent="0.25">
      <c r="A36" s="1" t="s">
        <v>3105</v>
      </c>
      <c r="B36" s="1" t="s">
        <v>237</v>
      </c>
      <c r="C36" s="1" t="s">
        <v>238</v>
      </c>
      <c r="D36" s="1" t="s">
        <v>239</v>
      </c>
      <c r="E36" s="1" t="s">
        <v>2960</v>
      </c>
      <c r="F36" s="1" t="s">
        <v>240</v>
      </c>
      <c r="G36" s="1" t="s">
        <v>2960</v>
      </c>
      <c r="H36" s="1" t="s">
        <v>241</v>
      </c>
      <c r="I36" s="1" t="s">
        <v>2960</v>
      </c>
      <c r="J36" s="1" t="s">
        <v>2924</v>
      </c>
      <c r="K36" s="1" t="s">
        <v>2924</v>
      </c>
      <c r="L36" s="1" t="s">
        <v>2924</v>
      </c>
      <c r="M36" s="1" t="s">
        <v>2924</v>
      </c>
      <c r="N36" s="1" t="s">
        <v>2924</v>
      </c>
    </row>
    <row r="37" spans="1:14" x14ac:dyDescent="0.25">
      <c r="A37" s="1" t="s">
        <v>3111</v>
      </c>
      <c r="B37" s="1" t="s">
        <v>242</v>
      </c>
      <c r="C37" s="1" t="s">
        <v>243</v>
      </c>
      <c r="D37" s="1" t="s">
        <v>244</v>
      </c>
      <c r="E37" s="1" t="s">
        <v>2960</v>
      </c>
      <c r="F37" s="1" t="s">
        <v>2308</v>
      </c>
      <c r="G37" s="1" t="s">
        <v>2960</v>
      </c>
      <c r="H37" s="1" t="s">
        <v>245</v>
      </c>
      <c r="I37" s="1" t="s">
        <v>2960</v>
      </c>
      <c r="J37" s="1" t="s">
        <v>2924</v>
      </c>
      <c r="K37" s="1" t="s">
        <v>2924</v>
      </c>
      <c r="L37" s="1" t="s">
        <v>2924</v>
      </c>
      <c r="M37" s="1" t="s">
        <v>2924</v>
      </c>
      <c r="N37" s="1" t="s">
        <v>2924</v>
      </c>
    </row>
    <row r="38" spans="1:14" x14ac:dyDescent="0.25">
      <c r="A38" s="1" t="s">
        <v>3117</v>
      </c>
      <c r="B38" s="1" t="s">
        <v>246</v>
      </c>
      <c r="C38" s="1" t="s">
        <v>247</v>
      </c>
      <c r="D38" s="1" t="s">
        <v>248</v>
      </c>
      <c r="E38" s="1" t="s">
        <v>2960</v>
      </c>
      <c r="F38" s="1" t="s">
        <v>249</v>
      </c>
      <c r="G38" s="1" t="s">
        <v>2960</v>
      </c>
      <c r="H38" s="1" t="s">
        <v>250</v>
      </c>
      <c r="I38" s="1" t="s">
        <v>2960</v>
      </c>
      <c r="J38" s="1" t="s">
        <v>2924</v>
      </c>
      <c r="K38" s="1" t="s">
        <v>2924</v>
      </c>
      <c r="L38" s="1" t="s">
        <v>2924</v>
      </c>
      <c r="M38" s="1" t="s">
        <v>2924</v>
      </c>
      <c r="N38" s="1" t="s">
        <v>2924</v>
      </c>
    </row>
    <row r="39" spans="1:14" x14ac:dyDescent="0.25">
      <c r="A39" s="1" t="s">
        <v>3123</v>
      </c>
      <c r="B39" s="1" t="s">
        <v>251</v>
      </c>
      <c r="C39" s="1" t="s">
        <v>1805</v>
      </c>
      <c r="D39" s="1" t="s">
        <v>252</v>
      </c>
      <c r="E39" s="1" t="s">
        <v>2960</v>
      </c>
      <c r="F39" s="1" t="s">
        <v>1787</v>
      </c>
      <c r="G39" s="1" t="s">
        <v>2960</v>
      </c>
      <c r="H39" s="1" t="s">
        <v>253</v>
      </c>
      <c r="I39" s="1" t="s">
        <v>2960</v>
      </c>
      <c r="J39" s="1" t="s">
        <v>2924</v>
      </c>
      <c r="K39" s="1" t="s">
        <v>2924</v>
      </c>
      <c r="L39" s="1" t="s">
        <v>2924</v>
      </c>
      <c r="M39" s="1" t="s">
        <v>2924</v>
      </c>
      <c r="N39" s="1" t="s">
        <v>2924</v>
      </c>
    </row>
    <row r="40" spans="1:14" x14ac:dyDescent="0.25">
      <c r="A40" s="1" t="s">
        <v>3129</v>
      </c>
      <c r="B40" s="1" t="s">
        <v>254</v>
      </c>
      <c r="C40" s="1" t="s">
        <v>1810</v>
      </c>
      <c r="D40" s="1" t="s">
        <v>255</v>
      </c>
      <c r="E40" s="1" t="s">
        <v>2960</v>
      </c>
      <c r="F40" s="1" t="s">
        <v>2135</v>
      </c>
      <c r="G40" s="1" t="s">
        <v>2960</v>
      </c>
      <c r="H40" s="1" t="s">
        <v>256</v>
      </c>
      <c r="I40" s="1" t="s">
        <v>2960</v>
      </c>
      <c r="J40" s="1" t="s">
        <v>2924</v>
      </c>
      <c r="K40" s="1" t="s">
        <v>2924</v>
      </c>
      <c r="L40" s="1" t="s">
        <v>2924</v>
      </c>
      <c r="M40" s="1" t="s">
        <v>2924</v>
      </c>
      <c r="N40" s="1" t="s">
        <v>2924</v>
      </c>
    </row>
    <row r="41" spans="1:14" x14ac:dyDescent="0.25">
      <c r="A41" s="1" t="s">
        <v>3135</v>
      </c>
      <c r="B41" s="1" t="s">
        <v>257</v>
      </c>
      <c r="C41" s="1" t="s">
        <v>258</v>
      </c>
      <c r="D41" s="1" t="s">
        <v>259</v>
      </c>
      <c r="E41" s="1" t="s">
        <v>2960</v>
      </c>
      <c r="F41" s="1" t="s">
        <v>2227</v>
      </c>
      <c r="G41" s="1" t="s">
        <v>2960</v>
      </c>
      <c r="H41" s="1" t="s">
        <v>260</v>
      </c>
      <c r="I41" s="1" t="s">
        <v>2960</v>
      </c>
      <c r="J41" s="1" t="s">
        <v>2924</v>
      </c>
      <c r="K41" s="1" t="s">
        <v>2924</v>
      </c>
      <c r="L41" s="1" t="s">
        <v>2924</v>
      </c>
      <c r="M41" s="1" t="s">
        <v>2924</v>
      </c>
      <c r="N41" s="1" t="s">
        <v>2924</v>
      </c>
    </row>
    <row r="42" spans="1:14" x14ac:dyDescent="0.25">
      <c r="A42" s="1" t="s">
        <v>3141</v>
      </c>
      <c r="B42" s="1" t="s">
        <v>261</v>
      </c>
      <c r="C42" s="1" t="s">
        <v>262</v>
      </c>
      <c r="D42" s="1" t="s">
        <v>263</v>
      </c>
      <c r="E42" s="1" t="s">
        <v>2960</v>
      </c>
      <c r="F42" s="1" t="s">
        <v>2130</v>
      </c>
      <c r="G42" s="1" t="s">
        <v>2960</v>
      </c>
      <c r="H42" s="1" t="s">
        <v>264</v>
      </c>
      <c r="I42" s="1" t="s">
        <v>2960</v>
      </c>
      <c r="J42" s="1" t="s">
        <v>2924</v>
      </c>
      <c r="K42" s="1" t="s">
        <v>2924</v>
      </c>
      <c r="L42" s="1" t="s">
        <v>2924</v>
      </c>
      <c r="M42" s="1" t="s">
        <v>2924</v>
      </c>
      <c r="N42" s="1" t="s">
        <v>2924</v>
      </c>
    </row>
    <row r="43" spans="1:14" x14ac:dyDescent="0.25">
      <c r="A43" s="1" t="s">
        <v>3147</v>
      </c>
      <c r="B43" s="1" t="s">
        <v>265</v>
      </c>
      <c r="C43" s="1" t="s">
        <v>266</v>
      </c>
      <c r="D43" s="1" t="s">
        <v>267</v>
      </c>
      <c r="E43" s="1" t="s">
        <v>2960</v>
      </c>
      <c r="F43" s="1" t="s">
        <v>268</v>
      </c>
      <c r="G43" s="1" t="s">
        <v>2960</v>
      </c>
      <c r="H43" s="1" t="s">
        <v>269</v>
      </c>
      <c r="I43" s="1" t="s">
        <v>2960</v>
      </c>
      <c r="J43" s="1" t="s">
        <v>2924</v>
      </c>
      <c r="K43" s="1" t="s">
        <v>2924</v>
      </c>
      <c r="L43" s="1" t="s">
        <v>2924</v>
      </c>
      <c r="M43" s="1" t="s">
        <v>2924</v>
      </c>
      <c r="N43" s="1" t="s">
        <v>2924</v>
      </c>
    </row>
    <row r="44" spans="1:14" x14ac:dyDescent="0.25">
      <c r="A44" s="1" t="s">
        <v>3153</v>
      </c>
      <c r="B44" s="1" t="s">
        <v>270</v>
      </c>
      <c r="C44" s="1" t="s">
        <v>271</v>
      </c>
      <c r="D44" s="1" t="s">
        <v>272</v>
      </c>
      <c r="E44" s="1" t="s">
        <v>2960</v>
      </c>
      <c r="F44" s="1" t="s">
        <v>1772</v>
      </c>
      <c r="G44" s="1" t="s">
        <v>2960</v>
      </c>
      <c r="H44" s="1" t="s">
        <v>273</v>
      </c>
      <c r="I44" s="1" t="s">
        <v>2960</v>
      </c>
      <c r="J44" s="1" t="s">
        <v>2924</v>
      </c>
      <c r="K44" s="1" t="s">
        <v>2924</v>
      </c>
      <c r="L44" s="1" t="s">
        <v>2924</v>
      </c>
      <c r="M44" s="1" t="s">
        <v>2924</v>
      </c>
      <c r="N44" s="1" t="s">
        <v>2924</v>
      </c>
    </row>
    <row r="45" spans="1:14" x14ac:dyDescent="0.25">
      <c r="A45" s="1" t="s">
        <v>3159</v>
      </c>
      <c r="B45" s="1" t="s">
        <v>274</v>
      </c>
      <c r="C45" s="1" t="s">
        <v>275</v>
      </c>
      <c r="D45" s="1" t="s">
        <v>276</v>
      </c>
      <c r="E45" s="1" t="s">
        <v>2960</v>
      </c>
      <c r="F45" s="1" t="s">
        <v>2115</v>
      </c>
      <c r="G45" s="1" t="s">
        <v>2960</v>
      </c>
      <c r="H45" s="1" t="s">
        <v>277</v>
      </c>
      <c r="I45" s="1" t="s">
        <v>2960</v>
      </c>
      <c r="J45" s="1" t="s">
        <v>2924</v>
      </c>
      <c r="K45" s="1" t="s">
        <v>2924</v>
      </c>
      <c r="L45" s="1" t="s">
        <v>2924</v>
      </c>
      <c r="M45" s="1" t="s">
        <v>2924</v>
      </c>
      <c r="N45" s="1" t="s">
        <v>2924</v>
      </c>
    </row>
    <row r="46" spans="1:14" x14ac:dyDescent="0.25">
      <c r="A46" s="1" t="s">
        <v>3165</v>
      </c>
      <c r="B46" s="1" t="s">
        <v>278</v>
      </c>
      <c r="C46" s="1" t="s">
        <v>279</v>
      </c>
      <c r="D46" s="1" t="s">
        <v>280</v>
      </c>
      <c r="E46" s="1" t="s">
        <v>2960</v>
      </c>
      <c r="F46" s="1" t="s">
        <v>1892</v>
      </c>
      <c r="G46" s="1" t="s">
        <v>2960</v>
      </c>
      <c r="H46" s="1" t="s">
        <v>281</v>
      </c>
      <c r="I46" s="1" t="s">
        <v>2960</v>
      </c>
      <c r="J46" s="1" t="s">
        <v>2924</v>
      </c>
      <c r="K46" s="1" t="s">
        <v>2924</v>
      </c>
      <c r="L46" s="1" t="s">
        <v>2924</v>
      </c>
      <c r="M46" s="1" t="s">
        <v>2924</v>
      </c>
      <c r="N46" s="1" t="s">
        <v>2924</v>
      </c>
    </row>
    <row r="47" spans="1:14" x14ac:dyDescent="0.25">
      <c r="A47" s="1" t="s">
        <v>3171</v>
      </c>
      <c r="B47" s="1" t="s">
        <v>282</v>
      </c>
      <c r="C47" s="1" t="s">
        <v>1845</v>
      </c>
      <c r="D47" s="1" t="s">
        <v>283</v>
      </c>
      <c r="E47" s="1" t="s">
        <v>2960</v>
      </c>
      <c r="F47" s="1" t="s">
        <v>2280</v>
      </c>
      <c r="G47" s="1" t="s">
        <v>2960</v>
      </c>
      <c r="H47" s="1" t="s">
        <v>284</v>
      </c>
      <c r="I47" s="1" t="s">
        <v>2960</v>
      </c>
      <c r="J47" s="1" t="s">
        <v>2924</v>
      </c>
      <c r="K47" s="1" t="s">
        <v>2924</v>
      </c>
      <c r="L47" s="1" t="s">
        <v>2924</v>
      </c>
      <c r="M47" s="1" t="s">
        <v>2924</v>
      </c>
      <c r="N47" s="1" t="s">
        <v>2924</v>
      </c>
    </row>
    <row r="48" spans="1:14" x14ac:dyDescent="0.25">
      <c r="A48" s="1" t="s">
        <v>3177</v>
      </c>
      <c r="B48" s="1" t="s">
        <v>285</v>
      </c>
      <c r="C48" s="1" t="s">
        <v>286</v>
      </c>
      <c r="D48" s="1" t="s">
        <v>287</v>
      </c>
      <c r="E48" s="1" t="s">
        <v>2960</v>
      </c>
      <c r="F48" s="1" t="s">
        <v>1752</v>
      </c>
      <c r="G48" s="1" t="s">
        <v>2960</v>
      </c>
      <c r="H48" s="1" t="s">
        <v>288</v>
      </c>
      <c r="I48" s="1" t="s">
        <v>2960</v>
      </c>
      <c r="J48" s="1" t="s">
        <v>2924</v>
      </c>
      <c r="K48" s="1" t="s">
        <v>2924</v>
      </c>
      <c r="L48" s="1" t="s">
        <v>2924</v>
      </c>
      <c r="M48" s="1" t="s">
        <v>2924</v>
      </c>
      <c r="N48" s="1" t="s">
        <v>2924</v>
      </c>
    </row>
    <row r="49" spans="1:14" x14ac:dyDescent="0.25">
      <c r="A49" s="1" t="s">
        <v>3183</v>
      </c>
      <c r="B49" s="1" t="s">
        <v>289</v>
      </c>
      <c r="C49" s="1" t="s">
        <v>290</v>
      </c>
      <c r="D49" s="1" t="s">
        <v>291</v>
      </c>
      <c r="E49" s="1" t="s">
        <v>2960</v>
      </c>
      <c r="F49" s="1" t="s">
        <v>292</v>
      </c>
      <c r="G49" s="1" t="s">
        <v>2960</v>
      </c>
      <c r="H49" s="1" t="s">
        <v>293</v>
      </c>
      <c r="I49" s="1" t="s">
        <v>2960</v>
      </c>
      <c r="J49" s="1" t="s">
        <v>2924</v>
      </c>
      <c r="K49" s="1" t="s">
        <v>2924</v>
      </c>
      <c r="L49" s="1" t="s">
        <v>2924</v>
      </c>
      <c r="M49" s="1" t="s">
        <v>2924</v>
      </c>
      <c r="N49" s="1" t="s">
        <v>2924</v>
      </c>
    </row>
    <row r="50" spans="1:14" x14ac:dyDescent="0.25">
      <c r="A50" s="1" t="s">
        <v>3189</v>
      </c>
      <c r="B50" s="1" t="s">
        <v>294</v>
      </c>
      <c r="C50" s="1" t="s">
        <v>295</v>
      </c>
      <c r="D50" s="1" t="s">
        <v>296</v>
      </c>
      <c r="E50" s="1" t="s">
        <v>2960</v>
      </c>
      <c r="F50" s="1" t="s">
        <v>297</v>
      </c>
      <c r="G50" s="1" t="s">
        <v>2960</v>
      </c>
      <c r="H50" s="1" t="s">
        <v>298</v>
      </c>
      <c r="I50" s="1" t="s">
        <v>2960</v>
      </c>
      <c r="J50" s="1" t="s">
        <v>2924</v>
      </c>
      <c r="K50" s="1" t="s">
        <v>2924</v>
      </c>
      <c r="L50" s="1" t="s">
        <v>2924</v>
      </c>
      <c r="M50" s="1" t="s">
        <v>2924</v>
      </c>
      <c r="N50" s="1" t="s">
        <v>2924</v>
      </c>
    </row>
    <row r="51" spans="1:14" x14ac:dyDescent="0.25">
      <c r="A51" s="1" t="s">
        <v>3195</v>
      </c>
      <c r="B51" s="1" t="s">
        <v>299</v>
      </c>
      <c r="C51" s="1" t="s">
        <v>300</v>
      </c>
      <c r="D51" s="1" t="s">
        <v>301</v>
      </c>
      <c r="E51" s="1" t="s">
        <v>2960</v>
      </c>
      <c r="F51" s="1" t="s">
        <v>302</v>
      </c>
      <c r="G51" s="1" t="s">
        <v>2960</v>
      </c>
      <c r="H51" s="1" t="s">
        <v>303</v>
      </c>
      <c r="I51" s="1" t="s">
        <v>2960</v>
      </c>
      <c r="J51" s="1" t="s">
        <v>2924</v>
      </c>
      <c r="K51" s="1" t="s">
        <v>2924</v>
      </c>
      <c r="L51" s="1" t="s">
        <v>2924</v>
      </c>
      <c r="M51" s="1" t="s">
        <v>2924</v>
      </c>
      <c r="N51" s="1" t="s">
        <v>2924</v>
      </c>
    </row>
    <row r="52" spans="1:14" x14ac:dyDescent="0.25">
      <c r="A52" s="1" t="s">
        <v>3201</v>
      </c>
      <c r="B52" s="1" t="s">
        <v>304</v>
      </c>
      <c r="C52" s="1" t="s">
        <v>305</v>
      </c>
      <c r="D52" s="1" t="s">
        <v>306</v>
      </c>
      <c r="E52" s="1" t="s">
        <v>2960</v>
      </c>
      <c r="F52" s="1" t="s">
        <v>307</v>
      </c>
      <c r="G52" s="1" t="s">
        <v>2960</v>
      </c>
      <c r="H52" s="1" t="s">
        <v>308</v>
      </c>
      <c r="I52" s="1" t="s">
        <v>2960</v>
      </c>
      <c r="J52" s="1" t="s">
        <v>2924</v>
      </c>
      <c r="K52" s="1" t="s">
        <v>2924</v>
      </c>
      <c r="L52" s="1" t="s">
        <v>2924</v>
      </c>
      <c r="M52" s="1" t="s">
        <v>2924</v>
      </c>
      <c r="N52" s="1" t="s">
        <v>2924</v>
      </c>
    </row>
    <row r="53" spans="1:14" x14ac:dyDescent="0.25">
      <c r="A53" s="1" t="s">
        <v>3207</v>
      </c>
      <c r="B53" s="1" t="s">
        <v>309</v>
      </c>
      <c r="C53" s="1" t="s">
        <v>310</v>
      </c>
      <c r="D53" s="1" t="s">
        <v>311</v>
      </c>
      <c r="E53" s="1" t="s">
        <v>2960</v>
      </c>
      <c r="F53" s="1" t="s">
        <v>312</v>
      </c>
      <c r="G53" s="1" t="s">
        <v>2960</v>
      </c>
      <c r="H53" s="1" t="s">
        <v>313</v>
      </c>
      <c r="I53" s="1" t="s">
        <v>2960</v>
      </c>
      <c r="J53" s="1" t="s">
        <v>2924</v>
      </c>
      <c r="K53" s="1" t="s">
        <v>2924</v>
      </c>
      <c r="L53" s="1" t="s">
        <v>2924</v>
      </c>
      <c r="M53" s="1" t="s">
        <v>2924</v>
      </c>
      <c r="N53" s="1" t="s">
        <v>2924</v>
      </c>
    </row>
    <row r="54" spans="1:14" x14ac:dyDescent="0.25">
      <c r="A54" s="1" t="s">
        <v>3213</v>
      </c>
      <c r="B54" s="1" t="s">
        <v>314</v>
      </c>
      <c r="C54" s="1" t="s">
        <v>315</v>
      </c>
      <c r="D54" s="1" t="s">
        <v>316</v>
      </c>
      <c r="E54" s="1" t="s">
        <v>2960</v>
      </c>
      <c r="F54" s="1" t="s">
        <v>2245</v>
      </c>
      <c r="G54" s="1" t="s">
        <v>2960</v>
      </c>
      <c r="H54" s="1" t="s">
        <v>317</v>
      </c>
      <c r="I54" s="1" t="s">
        <v>2960</v>
      </c>
      <c r="J54" s="1" t="s">
        <v>2924</v>
      </c>
      <c r="K54" s="1" t="s">
        <v>2924</v>
      </c>
      <c r="L54" s="1" t="s">
        <v>2924</v>
      </c>
      <c r="M54" s="1" t="s">
        <v>2924</v>
      </c>
      <c r="N54" s="1" t="s">
        <v>2924</v>
      </c>
    </row>
    <row r="55" spans="1:14" x14ac:dyDescent="0.25">
      <c r="A55" s="1" t="s">
        <v>3218</v>
      </c>
      <c r="B55" s="1" t="s">
        <v>318</v>
      </c>
      <c r="C55" s="1" t="s">
        <v>319</v>
      </c>
      <c r="D55" s="1" t="s">
        <v>320</v>
      </c>
      <c r="E55" s="1" t="s">
        <v>2960</v>
      </c>
      <c r="F55" s="1" t="s">
        <v>321</v>
      </c>
      <c r="G55" s="1" t="s">
        <v>2960</v>
      </c>
      <c r="H55" s="1" t="s">
        <v>322</v>
      </c>
      <c r="I55" s="1" t="s">
        <v>2960</v>
      </c>
      <c r="J55" s="1" t="s">
        <v>2924</v>
      </c>
      <c r="K55" s="1" t="s">
        <v>2924</v>
      </c>
      <c r="L55" s="1" t="s">
        <v>2924</v>
      </c>
      <c r="M55" s="1" t="s">
        <v>2924</v>
      </c>
      <c r="N55" s="1" t="s">
        <v>2924</v>
      </c>
    </row>
    <row r="56" spans="1:14" x14ac:dyDescent="0.25">
      <c r="A56" s="1" t="s">
        <v>3224</v>
      </c>
      <c r="B56" s="1" t="s">
        <v>323</v>
      </c>
      <c r="C56" s="1" t="s">
        <v>324</v>
      </c>
      <c r="D56" s="1" t="s">
        <v>325</v>
      </c>
      <c r="E56" s="1" t="s">
        <v>2960</v>
      </c>
      <c r="F56" s="1" t="s">
        <v>2896</v>
      </c>
      <c r="G56" s="1" t="s">
        <v>2960</v>
      </c>
      <c r="H56" s="1" t="s">
        <v>326</v>
      </c>
      <c r="I56" s="1" t="s">
        <v>2960</v>
      </c>
      <c r="J56" s="1" t="s">
        <v>2924</v>
      </c>
      <c r="K56" s="1" t="s">
        <v>2924</v>
      </c>
      <c r="L56" s="1" t="s">
        <v>2924</v>
      </c>
      <c r="M56" s="1" t="s">
        <v>2924</v>
      </c>
      <c r="N56" s="1" t="s">
        <v>2924</v>
      </c>
    </row>
    <row r="57" spans="1:14" x14ac:dyDescent="0.25">
      <c r="A57" s="1" t="s">
        <v>3230</v>
      </c>
      <c r="B57" s="1" t="s">
        <v>327</v>
      </c>
      <c r="C57" s="1" t="s">
        <v>328</v>
      </c>
      <c r="D57" s="1" t="s">
        <v>329</v>
      </c>
      <c r="E57" s="1" t="s">
        <v>2960</v>
      </c>
      <c r="F57" s="1" t="s">
        <v>330</v>
      </c>
      <c r="G57" s="1" t="s">
        <v>2960</v>
      </c>
      <c r="H57" s="1" t="s">
        <v>331</v>
      </c>
      <c r="I57" s="1" t="s">
        <v>2960</v>
      </c>
      <c r="J57" s="1" t="s">
        <v>2924</v>
      </c>
      <c r="K57" s="1" t="s">
        <v>2924</v>
      </c>
      <c r="L57" s="1" t="s">
        <v>2924</v>
      </c>
      <c r="M57" s="1" t="s">
        <v>2924</v>
      </c>
      <c r="N57" s="1" t="s">
        <v>2924</v>
      </c>
    </row>
    <row r="58" spans="1:14" x14ac:dyDescent="0.25">
      <c r="A58" s="1" t="s">
        <v>3236</v>
      </c>
      <c r="B58" s="1" t="s">
        <v>332</v>
      </c>
      <c r="C58" s="1" t="s">
        <v>333</v>
      </c>
      <c r="D58" s="1" t="s">
        <v>334</v>
      </c>
      <c r="E58" s="1" t="s">
        <v>2960</v>
      </c>
      <c r="F58" s="1" t="s">
        <v>335</v>
      </c>
      <c r="G58" s="1" t="s">
        <v>2960</v>
      </c>
      <c r="H58" s="1" t="s">
        <v>336</v>
      </c>
      <c r="I58" s="1" t="s">
        <v>2960</v>
      </c>
      <c r="J58" s="1" t="s">
        <v>2924</v>
      </c>
      <c r="K58" s="1" t="s">
        <v>2924</v>
      </c>
      <c r="L58" s="1" t="s">
        <v>2924</v>
      </c>
      <c r="M58" s="1" t="s">
        <v>2924</v>
      </c>
      <c r="N58" s="1" t="s">
        <v>2924</v>
      </c>
    </row>
    <row r="59" spans="1:14" x14ac:dyDescent="0.25">
      <c r="A59" s="1" t="s">
        <v>3242</v>
      </c>
      <c r="B59" s="1" t="s">
        <v>337</v>
      </c>
      <c r="C59" s="1" t="s">
        <v>338</v>
      </c>
      <c r="D59" s="1" t="s">
        <v>339</v>
      </c>
      <c r="E59" s="1" t="s">
        <v>2960</v>
      </c>
      <c r="F59" s="1" t="s">
        <v>2130</v>
      </c>
      <c r="G59" s="1" t="s">
        <v>2960</v>
      </c>
      <c r="H59" s="1" t="s">
        <v>340</v>
      </c>
      <c r="I59" s="1" t="s">
        <v>2960</v>
      </c>
      <c r="J59" s="1" t="s">
        <v>2924</v>
      </c>
      <c r="K59" s="1" t="s">
        <v>2924</v>
      </c>
      <c r="L59" s="1" t="s">
        <v>2924</v>
      </c>
      <c r="M59" s="1" t="s">
        <v>2924</v>
      </c>
      <c r="N59" s="1" t="s">
        <v>2924</v>
      </c>
    </row>
    <row r="60" spans="1:14" x14ac:dyDescent="0.25">
      <c r="A60" s="1" t="s">
        <v>3248</v>
      </c>
      <c r="B60" s="1" t="s">
        <v>341</v>
      </c>
      <c r="C60" s="1" t="s">
        <v>342</v>
      </c>
      <c r="D60" s="1" t="s">
        <v>343</v>
      </c>
      <c r="E60" s="1" t="s">
        <v>2960</v>
      </c>
      <c r="F60" s="1" t="s">
        <v>344</v>
      </c>
      <c r="G60" s="1" t="s">
        <v>2960</v>
      </c>
      <c r="H60" s="1" t="s">
        <v>345</v>
      </c>
      <c r="I60" s="1" t="s">
        <v>2960</v>
      </c>
      <c r="J60" s="1" t="s">
        <v>2924</v>
      </c>
      <c r="K60" s="1" t="s">
        <v>2924</v>
      </c>
      <c r="L60" s="1" t="s">
        <v>2924</v>
      </c>
      <c r="M60" s="1" t="s">
        <v>2924</v>
      </c>
      <c r="N60" s="1" t="s">
        <v>2924</v>
      </c>
    </row>
    <row r="61" spans="1:14" x14ac:dyDescent="0.25">
      <c r="A61" s="1" t="s">
        <v>3254</v>
      </c>
      <c r="B61" s="1" t="s">
        <v>346</v>
      </c>
      <c r="C61" s="1" t="s">
        <v>347</v>
      </c>
      <c r="D61" s="1" t="s">
        <v>348</v>
      </c>
      <c r="E61" s="1" t="s">
        <v>2960</v>
      </c>
      <c r="F61" s="1" t="s">
        <v>1872</v>
      </c>
      <c r="G61" s="1" t="s">
        <v>2960</v>
      </c>
      <c r="H61" s="1" t="s">
        <v>1778</v>
      </c>
      <c r="I61" s="1" t="s">
        <v>2960</v>
      </c>
      <c r="J61" s="1" t="s">
        <v>2924</v>
      </c>
      <c r="K61" s="1" t="s">
        <v>2924</v>
      </c>
      <c r="L61" s="1" t="s">
        <v>2924</v>
      </c>
      <c r="M61" s="1" t="s">
        <v>2924</v>
      </c>
      <c r="N61" s="1" t="s">
        <v>2924</v>
      </c>
    </row>
    <row r="62" spans="1:14" x14ac:dyDescent="0.25">
      <c r="A62" s="1" t="s">
        <v>3260</v>
      </c>
      <c r="B62" s="1" t="s">
        <v>349</v>
      </c>
      <c r="C62" s="1" t="s">
        <v>350</v>
      </c>
      <c r="D62" s="1" t="s">
        <v>351</v>
      </c>
      <c r="E62" s="1" t="s">
        <v>2960</v>
      </c>
      <c r="F62" s="1" t="s">
        <v>2869</v>
      </c>
      <c r="G62" s="1" t="s">
        <v>2960</v>
      </c>
      <c r="H62" s="1" t="s">
        <v>352</v>
      </c>
      <c r="I62" s="1" t="s">
        <v>2960</v>
      </c>
      <c r="J62" s="1" t="s">
        <v>2924</v>
      </c>
      <c r="K62" s="1" t="s">
        <v>2924</v>
      </c>
      <c r="L62" s="1" t="s">
        <v>2924</v>
      </c>
      <c r="M62" s="1" t="s">
        <v>2924</v>
      </c>
      <c r="N62" s="1" t="s">
        <v>2924</v>
      </c>
    </row>
    <row r="63" spans="1:14" x14ac:dyDescent="0.25">
      <c r="A63" s="1" t="s">
        <v>3266</v>
      </c>
      <c r="B63" s="1" t="s">
        <v>353</v>
      </c>
      <c r="C63" s="1" t="s">
        <v>354</v>
      </c>
      <c r="D63" s="1" t="s">
        <v>355</v>
      </c>
      <c r="E63" s="1" t="s">
        <v>2960</v>
      </c>
      <c r="F63" s="1" t="s">
        <v>2869</v>
      </c>
      <c r="G63" s="1" t="s">
        <v>2960</v>
      </c>
      <c r="H63" s="1" t="s">
        <v>356</v>
      </c>
      <c r="I63" s="1" t="s">
        <v>2960</v>
      </c>
      <c r="J63" s="1" t="s">
        <v>2924</v>
      </c>
      <c r="K63" s="1" t="s">
        <v>2924</v>
      </c>
      <c r="L63" s="1" t="s">
        <v>2924</v>
      </c>
      <c r="M63" s="1" t="s">
        <v>2924</v>
      </c>
      <c r="N63" s="1" t="s">
        <v>2924</v>
      </c>
    </row>
    <row r="64" spans="1:14" x14ac:dyDescent="0.25">
      <c r="A64" s="1" t="s">
        <v>3272</v>
      </c>
      <c r="B64" s="1" t="s">
        <v>357</v>
      </c>
      <c r="C64" s="1" t="s">
        <v>1930</v>
      </c>
      <c r="D64" s="1" t="s">
        <v>358</v>
      </c>
      <c r="E64" s="1" t="s">
        <v>2960</v>
      </c>
      <c r="F64" s="1" t="s">
        <v>1872</v>
      </c>
      <c r="G64" s="1" t="s">
        <v>2960</v>
      </c>
      <c r="H64" s="1" t="s">
        <v>359</v>
      </c>
      <c r="I64" s="1" t="s">
        <v>2960</v>
      </c>
      <c r="J64" s="1" t="s">
        <v>2924</v>
      </c>
      <c r="K64" s="1" t="s">
        <v>2924</v>
      </c>
      <c r="L64" s="1" t="s">
        <v>2924</v>
      </c>
      <c r="M64" s="1" t="s">
        <v>2924</v>
      </c>
      <c r="N64" s="1" t="s">
        <v>2924</v>
      </c>
    </row>
    <row r="65" spans="1:14" x14ac:dyDescent="0.25">
      <c r="A65" s="1" t="s">
        <v>3277</v>
      </c>
      <c r="B65" s="1" t="s">
        <v>360</v>
      </c>
      <c r="C65" s="1" t="s">
        <v>361</v>
      </c>
      <c r="D65" s="1" t="s">
        <v>362</v>
      </c>
      <c r="E65" s="1" t="s">
        <v>2960</v>
      </c>
      <c r="F65" s="1" t="s">
        <v>363</v>
      </c>
      <c r="G65" s="1" t="s">
        <v>2960</v>
      </c>
      <c r="H65" s="1" t="s">
        <v>364</v>
      </c>
      <c r="I65" s="1" t="s">
        <v>2960</v>
      </c>
      <c r="J65" s="1" t="s">
        <v>2924</v>
      </c>
      <c r="K65" s="1" t="s">
        <v>2924</v>
      </c>
      <c r="L65" s="1" t="s">
        <v>2924</v>
      </c>
      <c r="M65" s="1" t="s">
        <v>2924</v>
      </c>
      <c r="N65" s="1" t="s">
        <v>2924</v>
      </c>
    </row>
    <row r="66" spans="1:14" x14ac:dyDescent="0.25">
      <c r="A66" s="1" t="s">
        <v>3283</v>
      </c>
      <c r="B66" s="1" t="s">
        <v>365</v>
      </c>
      <c r="C66" s="1" t="s">
        <v>366</v>
      </c>
      <c r="D66" s="1" t="s">
        <v>367</v>
      </c>
      <c r="E66" s="1" t="s">
        <v>2960</v>
      </c>
      <c r="F66" s="1" t="s">
        <v>1877</v>
      </c>
      <c r="G66" s="1" t="s">
        <v>2960</v>
      </c>
      <c r="H66" s="1" t="s">
        <v>368</v>
      </c>
      <c r="I66" s="1" t="s">
        <v>2960</v>
      </c>
      <c r="J66" s="1" t="s">
        <v>2924</v>
      </c>
      <c r="K66" s="1" t="s">
        <v>2924</v>
      </c>
      <c r="L66" s="1" t="s">
        <v>2924</v>
      </c>
      <c r="M66" s="1" t="s">
        <v>2924</v>
      </c>
      <c r="N66" s="1" t="s">
        <v>2924</v>
      </c>
    </row>
    <row r="67" spans="1:14" x14ac:dyDescent="0.25">
      <c r="A67" s="1" t="s">
        <v>3289</v>
      </c>
      <c r="B67" s="1" t="s">
        <v>369</v>
      </c>
      <c r="C67" s="1" t="s">
        <v>370</v>
      </c>
      <c r="D67" s="1" t="s">
        <v>371</v>
      </c>
      <c r="E67" s="1" t="s">
        <v>2960</v>
      </c>
      <c r="F67" s="1" t="s">
        <v>2050</v>
      </c>
      <c r="G67" s="1" t="s">
        <v>2960</v>
      </c>
      <c r="H67" s="1" t="s">
        <v>372</v>
      </c>
      <c r="I67" s="1" t="s">
        <v>2960</v>
      </c>
      <c r="J67" s="1" t="s">
        <v>2924</v>
      </c>
      <c r="K67" s="1" t="s">
        <v>2924</v>
      </c>
      <c r="L67" s="1" t="s">
        <v>2924</v>
      </c>
      <c r="M67" s="1" t="s">
        <v>2924</v>
      </c>
      <c r="N67" s="1" t="s">
        <v>2924</v>
      </c>
    </row>
    <row r="68" spans="1:14" x14ac:dyDescent="0.25">
      <c r="A68" s="1" t="s">
        <v>3295</v>
      </c>
      <c r="B68" s="1" t="s">
        <v>373</v>
      </c>
      <c r="C68" s="1" t="s">
        <v>374</v>
      </c>
      <c r="D68" s="1" t="s">
        <v>375</v>
      </c>
      <c r="E68" s="1" t="s">
        <v>2960</v>
      </c>
      <c r="F68" s="1" t="s">
        <v>1882</v>
      </c>
      <c r="G68" s="1" t="s">
        <v>2960</v>
      </c>
      <c r="H68" s="1" t="s">
        <v>376</v>
      </c>
      <c r="I68" s="1" t="s">
        <v>2960</v>
      </c>
      <c r="J68" s="1" t="s">
        <v>2924</v>
      </c>
      <c r="K68" s="1" t="s">
        <v>2924</v>
      </c>
      <c r="L68" s="1" t="s">
        <v>2924</v>
      </c>
      <c r="M68" s="1" t="s">
        <v>2924</v>
      </c>
      <c r="N68" s="1" t="s">
        <v>2924</v>
      </c>
    </row>
    <row r="69" spans="1:14" x14ac:dyDescent="0.25">
      <c r="A69" s="1" t="s">
        <v>3301</v>
      </c>
      <c r="B69" s="1" t="s">
        <v>377</v>
      </c>
      <c r="C69" s="1" t="s">
        <v>378</v>
      </c>
      <c r="D69" s="1" t="s">
        <v>379</v>
      </c>
      <c r="E69" s="1" t="s">
        <v>2960</v>
      </c>
      <c r="F69" s="1" t="s">
        <v>380</v>
      </c>
      <c r="G69" s="1" t="s">
        <v>2960</v>
      </c>
      <c r="H69" s="1" t="s">
        <v>381</v>
      </c>
      <c r="I69" s="1" t="s">
        <v>2960</v>
      </c>
      <c r="J69" s="1" t="s">
        <v>2924</v>
      </c>
      <c r="K69" s="1" t="s">
        <v>2924</v>
      </c>
      <c r="L69" s="1" t="s">
        <v>2924</v>
      </c>
      <c r="M69" s="1" t="s">
        <v>2924</v>
      </c>
      <c r="N69" s="1" t="s">
        <v>2924</v>
      </c>
    </row>
    <row r="70" spans="1:14" x14ac:dyDescent="0.25">
      <c r="A70" s="1" t="s">
        <v>3307</v>
      </c>
      <c r="B70" s="1" t="s">
        <v>382</v>
      </c>
      <c r="C70" s="1" t="s">
        <v>383</v>
      </c>
      <c r="D70" s="1" t="s">
        <v>384</v>
      </c>
      <c r="E70" s="1" t="s">
        <v>2960</v>
      </c>
      <c r="F70" s="1" t="s">
        <v>385</v>
      </c>
      <c r="G70" s="1" t="s">
        <v>2960</v>
      </c>
      <c r="H70" s="1" t="s">
        <v>386</v>
      </c>
      <c r="I70" s="1" t="s">
        <v>2960</v>
      </c>
      <c r="J70" s="1" t="s">
        <v>2924</v>
      </c>
      <c r="K70" s="1" t="s">
        <v>2924</v>
      </c>
      <c r="L70" s="1" t="s">
        <v>2924</v>
      </c>
      <c r="M70" s="1" t="s">
        <v>2924</v>
      </c>
      <c r="N70" s="1" t="s">
        <v>2924</v>
      </c>
    </row>
    <row r="71" spans="1:14" x14ac:dyDescent="0.25">
      <c r="A71" s="1" t="s">
        <v>3313</v>
      </c>
      <c r="B71" s="1" t="s">
        <v>387</v>
      </c>
      <c r="C71" s="1" t="s">
        <v>388</v>
      </c>
      <c r="D71" s="1" t="s">
        <v>389</v>
      </c>
      <c r="E71" s="1" t="s">
        <v>2960</v>
      </c>
      <c r="F71" s="1" t="s">
        <v>390</v>
      </c>
      <c r="G71" s="1" t="s">
        <v>2960</v>
      </c>
      <c r="H71" s="1" t="s">
        <v>391</v>
      </c>
      <c r="I71" s="1" t="s">
        <v>2960</v>
      </c>
      <c r="J71" s="1" t="s">
        <v>2924</v>
      </c>
      <c r="K71" s="1" t="s">
        <v>2924</v>
      </c>
      <c r="L71" s="1" t="s">
        <v>2924</v>
      </c>
      <c r="M71" s="1" t="s">
        <v>2924</v>
      </c>
      <c r="N71" s="1" t="s">
        <v>2924</v>
      </c>
    </row>
    <row r="72" spans="1:14" x14ac:dyDescent="0.25">
      <c r="A72" s="1" t="s">
        <v>3319</v>
      </c>
      <c r="B72" s="1" t="s">
        <v>392</v>
      </c>
      <c r="C72" s="1" t="s">
        <v>393</v>
      </c>
      <c r="D72" s="1" t="s">
        <v>394</v>
      </c>
      <c r="E72" s="1" t="s">
        <v>2960</v>
      </c>
      <c r="F72" s="1" t="s">
        <v>395</v>
      </c>
      <c r="G72" s="1" t="s">
        <v>2960</v>
      </c>
      <c r="H72" s="1" t="s">
        <v>396</v>
      </c>
      <c r="I72" s="1" t="s">
        <v>2960</v>
      </c>
      <c r="J72" s="1" t="s">
        <v>2924</v>
      </c>
      <c r="K72" s="1" t="s">
        <v>2924</v>
      </c>
      <c r="L72" s="1" t="s">
        <v>2924</v>
      </c>
      <c r="M72" s="1" t="s">
        <v>2924</v>
      </c>
      <c r="N72" s="1" t="s">
        <v>2924</v>
      </c>
    </row>
    <row r="73" spans="1:14" x14ac:dyDescent="0.25">
      <c r="A73" s="1" t="s">
        <v>3325</v>
      </c>
      <c r="B73" s="1" t="s">
        <v>397</v>
      </c>
      <c r="C73" s="1" t="s">
        <v>398</v>
      </c>
      <c r="D73" s="1" t="s">
        <v>399</v>
      </c>
      <c r="E73" s="1" t="s">
        <v>2960</v>
      </c>
      <c r="F73" s="1" t="s">
        <v>400</v>
      </c>
      <c r="G73" s="1" t="s">
        <v>2960</v>
      </c>
      <c r="H73" s="1" t="s">
        <v>401</v>
      </c>
      <c r="I73" s="1" t="s">
        <v>2960</v>
      </c>
      <c r="J73" s="1" t="s">
        <v>2924</v>
      </c>
      <c r="K73" s="1" t="s">
        <v>2924</v>
      </c>
      <c r="L73" s="1" t="s">
        <v>2924</v>
      </c>
      <c r="M73" s="1" t="s">
        <v>2924</v>
      </c>
      <c r="N73" s="1" t="s">
        <v>2924</v>
      </c>
    </row>
    <row r="74" spans="1:14" x14ac:dyDescent="0.25">
      <c r="A74" s="1" t="s">
        <v>3331</v>
      </c>
      <c r="B74" s="1" t="s">
        <v>402</v>
      </c>
      <c r="C74" s="1" t="s">
        <v>403</v>
      </c>
      <c r="D74" s="1" t="s">
        <v>404</v>
      </c>
      <c r="E74" s="1" t="s">
        <v>2960</v>
      </c>
      <c r="F74" s="1" t="s">
        <v>405</v>
      </c>
      <c r="G74" s="1" t="s">
        <v>2960</v>
      </c>
      <c r="H74" s="1" t="s">
        <v>406</v>
      </c>
      <c r="I74" s="1" t="s">
        <v>2960</v>
      </c>
      <c r="J74" s="1" t="s">
        <v>2924</v>
      </c>
      <c r="K74" s="1" t="s">
        <v>2924</v>
      </c>
      <c r="L74" s="1" t="s">
        <v>2924</v>
      </c>
      <c r="M74" s="1" t="s">
        <v>2924</v>
      </c>
      <c r="N74" s="1" t="s">
        <v>2924</v>
      </c>
    </row>
    <row r="75" spans="1:14" x14ac:dyDescent="0.25">
      <c r="A75" s="1" t="s">
        <v>3337</v>
      </c>
      <c r="B75" s="1" t="s">
        <v>407</v>
      </c>
      <c r="C75" s="1" t="s">
        <v>408</v>
      </c>
      <c r="D75" s="1" t="s">
        <v>409</v>
      </c>
      <c r="E75" s="1" t="s">
        <v>2960</v>
      </c>
      <c r="F75" s="1" t="s">
        <v>410</v>
      </c>
      <c r="G75" s="1" t="s">
        <v>2960</v>
      </c>
      <c r="H75" s="1" t="s">
        <v>411</v>
      </c>
      <c r="I75" s="1" t="s">
        <v>2960</v>
      </c>
      <c r="J75" s="1" t="s">
        <v>2924</v>
      </c>
      <c r="K75" s="1" t="s">
        <v>2924</v>
      </c>
      <c r="L75" s="1" t="s">
        <v>2924</v>
      </c>
      <c r="M75" s="1" t="s">
        <v>2924</v>
      </c>
      <c r="N75" s="1" t="s">
        <v>2924</v>
      </c>
    </row>
    <row r="76" spans="1:14" x14ac:dyDescent="0.25">
      <c r="A76" s="1" t="s">
        <v>3343</v>
      </c>
      <c r="B76" s="1" t="s">
        <v>412</v>
      </c>
      <c r="C76" s="1" t="s">
        <v>413</v>
      </c>
      <c r="D76" s="1" t="s">
        <v>414</v>
      </c>
      <c r="E76" s="1" t="s">
        <v>2960</v>
      </c>
      <c r="F76" s="1" t="s">
        <v>415</v>
      </c>
      <c r="G76" s="1" t="s">
        <v>2960</v>
      </c>
      <c r="H76" s="1" t="s">
        <v>416</v>
      </c>
      <c r="I76" s="1" t="s">
        <v>2960</v>
      </c>
      <c r="J76" s="1" t="s">
        <v>2924</v>
      </c>
      <c r="K76" s="1" t="s">
        <v>2924</v>
      </c>
      <c r="L76" s="1" t="s">
        <v>2924</v>
      </c>
      <c r="M76" s="1" t="s">
        <v>2924</v>
      </c>
      <c r="N76" s="1" t="s">
        <v>2924</v>
      </c>
    </row>
    <row r="77" spans="1:14" x14ac:dyDescent="0.25">
      <c r="A77" s="1" t="s">
        <v>3349</v>
      </c>
      <c r="B77" s="1" t="s">
        <v>417</v>
      </c>
      <c r="C77" s="1" t="s">
        <v>418</v>
      </c>
      <c r="D77" s="1" t="s">
        <v>419</v>
      </c>
      <c r="E77" s="1" t="s">
        <v>2960</v>
      </c>
      <c r="F77" s="1" t="s">
        <v>420</v>
      </c>
      <c r="G77" s="1" t="s">
        <v>2960</v>
      </c>
      <c r="H77" s="1" t="s">
        <v>421</v>
      </c>
      <c r="I77" s="1" t="s">
        <v>2960</v>
      </c>
      <c r="J77" s="1" t="s">
        <v>2924</v>
      </c>
      <c r="K77" s="1" t="s">
        <v>2924</v>
      </c>
      <c r="L77" s="1" t="s">
        <v>2924</v>
      </c>
      <c r="M77" s="1" t="s">
        <v>2924</v>
      </c>
      <c r="N77" s="1" t="s">
        <v>2924</v>
      </c>
    </row>
    <row r="78" spans="1:14" x14ac:dyDescent="0.25">
      <c r="A78" s="1" t="s">
        <v>3355</v>
      </c>
      <c r="B78" s="1" t="s">
        <v>422</v>
      </c>
      <c r="C78" s="1" t="s">
        <v>423</v>
      </c>
      <c r="D78" s="1" t="s">
        <v>424</v>
      </c>
      <c r="E78" s="1" t="s">
        <v>2960</v>
      </c>
      <c r="F78" s="1" t="s">
        <v>425</v>
      </c>
      <c r="G78" s="1" t="s">
        <v>2960</v>
      </c>
      <c r="H78" s="1" t="s">
        <v>426</v>
      </c>
      <c r="I78" s="1" t="s">
        <v>2960</v>
      </c>
      <c r="J78" s="1" t="s">
        <v>2924</v>
      </c>
      <c r="K78" s="1" t="s">
        <v>2924</v>
      </c>
      <c r="L78" s="1" t="s">
        <v>2924</v>
      </c>
      <c r="M78" s="1" t="s">
        <v>2924</v>
      </c>
      <c r="N78" s="1" t="s">
        <v>2924</v>
      </c>
    </row>
    <row r="79" spans="1:14" x14ac:dyDescent="0.25">
      <c r="A79" s="1" t="s">
        <v>3361</v>
      </c>
      <c r="B79" s="1" t="s">
        <v>427</v>
      </c>
      <c r="C79" s="1" t="s">
        <v>428</v>
      </c>
      <c r="D79" s="1" t="s">
        <v>429</v>
      </c>
      <c r="E79" s="1" t="s">
        <v>2960</v>
      </c>
      <c r="F79" s="1" t="s">
        <v>430</v>
      </c>
      <c r="G79" s="1" t="s">
        <v>2960</v>
      </c>
      <c r="H79" s="1" t="s">
        <v>431</v>
      </c>
      <c r="I79" s="1" t="s">
        <v>2960</v>
      </c>
      <c r="J79" s="1" t="s">
        <v>2924</v>
      </c>
      <c r="K79" s="1" t="s">
        <v>2924</v>
      </c>
      <c r="L79" s="1" t="s">
        <v>2924</v>
      </c>
      <c r="M79" s="1" t="s">
        <v>2924</v>
      </c>
      <c r="N79" s="1" t="s">
        <v>2924</v>
      </c>
    </row>
    <row r="80" spans="1:14" x14ac:dyDescent="0.25">
      <c r="A80" s="1" t="s">
        <v>3367</v>
      </c>
      <c r="B80" s="1" t="s">
        <v>432</v>
      </c>
      <c r="C80" s="1" t="s">
        <v>433</v>
      </c>
      <c r="D80" s="1" t="s">
        <v>434</v>
      </c>
      <c r="E80" s="1" t="s">
        <v>2960</v>
      </c>
      <c r="F80" s="1" t="s">
        <v>435</v>
      </c>
      <c r="G80" s="1" t="s">
        <v>2960</v>
      </c>
      <c r="H80" s="1" t="s">
        <v>436</v>
      </c>
      <c r="I80" s="1" t="s">
        <v>2960</v>
      </c>
      <c r="J80" s="1" t="s">
        <v>2924</v>
      </c>
      <c r="K80" s="1" t="s">
        <v>2924</v>
      </c>
      <c r="L80" s="1" t="s">
        <v>2924</v>
      </c>
      <c r="M80" s="1" t="s">
        <v>2924</v>
      </c>
      <c r="N80" s="1" t="s">
        <v>2924</v>
      </c>
    </row>
    <row r="81" spans="1:14" x14ac:dyDescent="0.25">
      <c r="A81" s="1" t="s">
        <v>3373</v>
      </c>
      <c r="B81" s="1" t="s">
        <v>437</v>
      </c>
      <c r="C81" s="1" t="s">
        <v>438</v>
      </c>
      <c r="D81" s="1" t="s">
        <v>439</v>
      </c>
      <c r="E81" s="1" t="s">
        <v>2960</v>
      </c>
      <c r="F81" s="1" t="s">
        <v>2065</v>
      </c>
      <c r="G81" s="1" t="s">
        <v>2960</v>
      </c>
      <c r="H81" s="1" t="s">
        <v>440</v>
      </c>
      <c r="I81" s="1" t="s">
        <v>2960</v>
      </c>
      <c r="J81" s="1" t="s">
        <v>2924</v>
      </c>
      <c r="K81" s="1" t="s">
        <v>2924</v>
      </c>
      <c r="L81" s="1" t="s">
        <v>2924</v>
      </c>
      <c r="M81" s="1" t="s">
        <v>2924</v>
      </c>
      <c r="N81" s="1" t="s">
        <v>2924</v>
      </c>
    </row>
    <row r="82" spans="1:14" x14ac:dyDescent="0.25">
      <c r="A82" s="1" t="s">
        <v>3379</v>
      </c>
      <c r="B82" s="1" t="s">
        <v>441</v>
      </c>
      <c r="C82" s="1" t="s">
        <v>442</v>
      </c>
      <c r="D82" s="1" t="s">
        <v>443</v>
      </c>
      <c r="E82" s="1" t="s">
        <v>2960</v>
      </c>
      <c r="F82" s="1" t="s">
        <v>444</v>
      </c>
      <c r="G82" s="1" t="s">
        <v>2960</v>
      </c>
      <c r="H82" s="1" t="s">
        <v>445</v>
      </c>
      <c r="I82" s="1" t="s">
        <v>2960</v>
      </c>
      <c r="J82" s="1" t="s">
        <v>2924</v>
      </c>
      <c r="K82" s="1" t="s">
        <v>2924</v>
      </c>
      <c r="L82" s="1" t="s">
        <v>2924</v>
      </c>
      <c r="M82" s="1" t="s">
        <v>2924</v>
      </c>
      <c r="N82" s="1" t="s">
        <v>2924</v>
      </c>
    </row>
    <row r="83" spans="1:14" x14ac:dyDescent="0.25">
      <c r="A83" s="1" t="s">
        <v>3385</v>
      </c>
      <c r="B83" s="1" t="s">
        <v>446</v>
      </c>
      <c r="C83" s="1" t="s">
        <v>447</v>
      </c>
      <c r="D83" s="1" t="s">
        <v>448</v>
      </c>
      <c r="E83" s="1" t="s">
        <v>2960</v>
      </c>
      <c r="F83" s="1" t="s">
        <v>449</v>
      </c>
      <c r="G83" s="1" t="s">
        <v>2960</v>
      </c>
      <c r="H83" s="1" t="s">
        <v>450</v>
      </c>
      <c r="I83" s="1" t="s">
        <v>2960</v>
      </c>
      <c r="J83" s="1" t="s">
        <v>2924</v>
      </c>
      <c r="K83" s="1" t="s">
        <v>2924</v>
      </c>
      <c r="L83" s="1" t="s">
        <v>2924</v>
      </c>
      <c r="M83" s="1" t="s">
        <v>2924</v>
      </c>
      <c r="N83" s="1" t="s">
        <v>2924</v>
      </c>
    </row>
    <row r="84" spans="1:14" x14ac:dyDescent="0.25">
      <c r="A84" s="1" t="s">
        <v>3391</v>
      </c>
      <c r="B84" s="1" t="s">
        <v>451</v>
      </c>
      <c r="C84" s="1" t="s">
        <v>452</v>
      </c>
      <c r="D84" s="1" t="s">
        <v>453</v>
      </c>
      <c r="E84" s="1" t="s">
        <v>2960</v>
      </c>
      <c r="F84" s="1" t="s">
        <v>1877</v>
      </c>
      <c r="G84" s="1" t="s">
        <v>2960</v>
      </c>
      <c r="H84" s="1" t="s">
        <v>454</v>
      </c>
      <c r="I84" s="1" t="s">
        <v>2960</v>
      </c>
      <c r="J84" s="1" t="s">
        <v>2924</v>
      </c>
      <c r="K84" s="1" t="s">
        <v>2924</v>
      </c>
      <c r="L84" s="1" t="s">
        <v>2924</v>
      </c>
      <c r="M84" s="1" t="s">
        <v>2924</v>
      </c>
      <c r="N84" s="1" t="s">
        <v>2924</v>
      </c>
    </row>
    <row r="85" spans="1:14" x14ac:dyDescent="0.25">
      <c r="A85" s="1" t="s">
        <v>3397</v>
      </c>
      <c r="B85" s="1" t="s">
        <v>455</v>
      </c>
      <c r="C85" s="1" t="s">
        <v>456</v>
      </c>
      <c r="D85" s="1" t="s">
        <v>457</v>
      </c>
      <c r="E85" s="1" t="s">
        <v>2960</v>
      </c>
      <c r="F85" s="1" t="s">
        <v>2135</v>
      </c>
      <c r="G85" s="1" t="s">
        <v>2960</v>
      </c>
      <c r="H85" s="1" t="s">
        <v>458</v>
      </c>
      <c r="I85" s="1" t="s">
        <v>2960</v>
      </c>
      <c r="J85" s="1" t="s">
        <v>2924</v>
      </c>
      <c r="K85" s="1" t="s">
        <v>2924</v>
      </c>
      <c r="L85" s="1" t="s">
        <v>2924</v>
      </c>
      <c r="M85" s="1" t="s">
        <v>2924</v>
      </c>
      <c r="N85" s="1" t="s">
        <v>2924</v>
      </c>
    </row>
    <row r="86" spans="1:14" x14ac:dyDescent="0.25">
      <c r="A86" s="1" t="s">
        <v>3403</v>
      </c>
      <c r="B86" s="1" t="s">
        <v>459</v>
      </c>
      <c r="C86" s="1" t="s">
        <v>460</v>
      </c>
      <c r="D86" s="1" t="s">
        <v>461</v>
      </c>
      <c r="E86" s="1" t="s">
        <v>2960</v>
      </c>
      <c r="F86" s="1" t="s">
        <v>2041</v>
      </c>
      <c r="G86" s="1" t="s">
        <v>2960</v>
      </c>
      <c r="H86" s="1" t="s">
        <v>462</v>
      </c>
      <c r="I86" s="1" t="s">
        <v>2960</v>
      </c>
      <c r="J86" s="1" t="s">
        <v>2924</v>
      </c>
      <c r="K86" s="1" t="s">
        <v>2924</v>
      </c>
      <c r="L86" s="1" t="s">
        <v>2924</v>
      </c>
      <c r="M86" s="1" t="s">
        <v>2924</v>
      </c>
      <c r="N86" s="1" t="s">
        <v>2924</v>
      </c>
    </row>
    <row r="87" spans="1:14" x14ac:dyDescent="0.25">
      <c r="A87" s="1" t="s">
        <v>3409</v>
      </c>
      <c r="B87" s="1" t="s">
        <v>463</v>
      </c>
      <c r="C87" s="1" t="s">
        <v>464</v>
      </c>
      <c r="D87" s="1" t="s">
        <v>465</v>
      </c>
      <c r="E87" s="1" t="s">
        <v>2960</v>
      </c>
      <c r="F87" s="1" t="s">
        <v>466</v>
      </c>
      <c r="G87" s="1" t="s">
        <v>2960</v>
      </c>
      <c r="H87" s="1" t="s">
        <v>467</v>
      </c>
      <c r="I87" s="1" t="s">
        <v>2960</v>
      </c>
      <c r="J87" s="1" t="s">
        <v>2924</v>
      </c>
      <c r="K87" s="1" t="s">
        <v>2924</v>
      </c>
      <c r="L87" s="1" t="s">
        <v>2924</v>
      </c>
      <c r="M87" s="1" t="s">
        <v>2924</v>
      </c>
      <c r="N87" s="1" t="s">
        <v>2924</v>
      </c>
    </row>
    <row r="88" spans="1:14" x14ac:dyDescent="0.25">
      <c r="A88" s="1" t="s">
        <v>3415</v>
      </c>
      <c r="B88" s="1" t="s">
        <v>468</v>
      </c>
      <c r="C88" s="1" t="s">
        <v>469</v>
      </c>
      <c r="D88" s="1" t="s">
        <v>470</v>
      </c>
      <c r="E88" s="1" t="s">
        <v>2960</v>
      </c>
      <c r="F88" s="1" t="s">
        <v>249</v>
      </c>
      <c r="G88" s="1" t="s">
        <v>2960</v>
      </c>
      <c r="H88" s="1" t="s">
        <v>471</v>
      </c>
      <c r="I88" s="1" t="s">
        <v>2960</v>
      </c>
      <c r="J88" s="1" t="s">
        <v>2924</v>
      </c>
      <c r="K88" s="1" t="s">
        <v>2924</v>
      </c>
      <c r="L88" s="1" t="s">
        <v>2924</v>
      </c>
      <c r="M88" s="1" t="s">
        <v>2924</v>
      </c>
      <c r="N88" s="1" t="s">
        <v>2924</v>
      </c>
    </row>
    <row r="89" spans="1:14" x14ac:dyDescent="0.25">
      <c r="A89" s="1" t="s">
        <v>3421</v>
      </c>
      <c r="B89" s="1" t="s">
        <v>472</v>
      </c>
      <c r="C89" s="1" t="s">
        <v>473</v>
      </c>
      <c r="D89" s="1" t="s">
        <v>474</v>
      </c>
      <c r="E89" s="1" t="s">
        <v>2960</v>
      </c>
      <c r="F89" s="1" t="s">
        <v>1872</v>
      </c>
      <c r="G89" s="1" t="s">
        <v>2960</v>
      </c>
      <c r="H89" s="1" t="s">
        <v>475</v>
      </c>
      <c r="I89" s="1" t="s">
        <v>2960</v>
      </c>
      <c r="J89" s="1" t="s">
        <v>2924</v>
      </c>
      <c r="K89" s="1" t="s">
        <v>2924</v>
      </c>
      <c r="L89" s="1" t="s">
        <v>2924</v>
      </c>
      <c r="M89" s="1" t="s">
        <v>2924</v>
      </c>
      <c r="N89" s="1" t="s">
        <v>2924</v>
      </c>
    </row>
    <row r="90" spans="1:14" x14ac:dyDescent="0.25">
      <c r="A90" s="1" t="s">
        <v>3427</v>
      </c>
      <c r="B90" s="1" t="s">
        <v>476</v>
      </c>
      <c r="C90" s="1" t="s">
        <v>477</v>
      </c>
      <c r="D90" s="1" t="s">
        <v>478</v>
      </c>
      <c r="E90" s="1" t="s">
        <v>2960</v>
      </c>
      <c r="F90" s="1" t="s">
        <v>2878</v>
      </c>
      <c r="G90" s="1" t="s">
        <v>2960</v>
      </c>
      <c r="H90" s="1" t="s">
        <v>479</v>
      </c>
      <c r="I90" s="1" t="s">
        <v>2960</v>
      </c>
      <c r="J90" s="1" t="s">
        <v>2924</v>
      </c>
      <c r="K90" s="1" t="s">
        <v>2924</v>
      </c>
      <c r="L90" s="1" t="s">
        <v>2924</v>
      </c>
      <c r="M90" s="1" t="s">
        <v>2924</v>
      </c>
      <c r="N90" s="1" t="s">
        <v>2924</v>
      </c>
    </row>
    <row r="91" spans="1:14" x14ac:dyDescent="0.25">
      <c r="A91" s="1" t="s">
        <v>3433</v>
      </c>
      <c r="B91" s="1" t="s">
        <v>480</v>
      </c>
      <c r="C91" s="1" t="s">
        <v>481</v>
      </c>
      <c r="D91" s="1" t="s">
        <v>482</v>
      </c>
      <c r="E91" s="1" t="s">
        <v>2960</v>
      </c>
      <c r="F91" s="1" t="s">
        <v>2130</v>
      </c>
      <c r="G91" s="1" t="s">
        <v>2960</v>
      </c>
      <c r="H91" s="1" t="s">
        <v>483</v>
      </c>
      <c r="I91" s="1" t="s">
        <v>2960</v>
      </c>
      <c r="J91" s="1" t="s">
        <v>2924</v>
      </c>
      <c r="K91" s="1" t="s">
        <v>2924</v>
      </c>
      <c r="L91" s="1" t="s">
        <v>2924</v>
      </c>
      <c r="M91" s="1" t="s">
        <v>2924</v>
      </c>
      <c r="N91" s="1" t="s">
        <v>2924</v>
      </c>
    </row>
    <row r="92" spans="1:14" x14ac:dyDescent="0.25">
      <c r="A92" s="1" t="s">
        <v>3439</v>
      </c>
      <c r="B92" s="1" t="s">
        <v>484</v>
      </c>
      <c r="C92" s="1" t="s">
        <v>485</v>
      </c>
      <c r="D92" s="1" t="s">
        <v>486</v>
      </c>
      <c r="E92" s="1" t="s">
        <v>2960</v>
      </c>
      <c r="F92" s="1" t="s">
        <v>487</v>
      </c>
      <c r="G92" s="1" t="s">
        <v>2960</v>
      </c>
      <c r="H92" s="1" t="s">
        <v>488</v>
      </c>
      <c r="I92" s="1" t="s">
        <v>2960</v>
      </c>
      <c r="J92" s="1" t="s">
        <v>2924</v>
      </c>
      <c r="K92" s="1" t="s">
        <v>2924</v>
      </c>
      <c r="L92" s="1" t="s">
        <v>2924</v>
      </c>
      <c r="M92" s="1" t="s">
        <v>2924</v>
      </c>
      <c r="N92" s="1" t="s">
        <v>2924</v>
      </c>
    </row>
    <row r="93" spans="1:14" x14ac:dyDescent="0.25">
      <c r="A93" s="1" t="s">
        <v>3445</v>
      </c>
      <c r="B93" s="1" t="s">
        <v>489</v>
      </c>
      <c r="C93" s="1" t="s">
        <v>490</v>
      </c>
      <c r="D93" s="1" t="s">
        <v>491</v>
      </c>
      <c r="E93" s="1" t="s">
        <v>2960</v>
      </c>
      <c r="F93" s="1" t="s">
        <v>492</v>
      </c>
      <c r="G93" s="1" t="s">
        <v>2960</v>
      </c>
      <c r="H93" s="1" t="s">
        <v>493</v>
      </c>
      <c r="I93" s="1" t="s">
        <v>2960</v>
      </c>
      <c r="J93" s="1" t="s">
        <v>2924</v>
      </c>
      <c r="K93" s="1" t="s">
        <v>2924</v>
      </c>
      <c r="L93" s="1" t="s">
        <v>2924</v>
      </c>
      <c r="M93" s="1" t="s">
        <v>2924</v>
      </c>
      <c r="N93" s="1" t="s">
        <v>2924</v>
      </c>
    </row>
    <row r="94" spans="1:14" x14ac:dyDescent="0.25">
      <c r="A94" s="1" t="s">
        <v>3451</v>
      </c>
      <c r="B94" s="1" t="s">
        <v>494</v>
      </c>
      <c r="C94" s="1" t="s">
        <v>495</v>
      </c>
      <c r="D94" s="1" t="s">
        <v>496</v>
      </c>
      <c r="E94" s="1" t="s">
        <v>2960</v>
      </c>
      <c r="F94" s="1" t="s">
        <v>497</v>
      </c>
      <c r="G94" s="1" t="s">
        <v>2960</v>
      </c>
      <c r="H94" s="1" t="s">
        <v>498</v>
      </c>
      <c r="I94" s="1" t="s">
        <v>2960</v>
      </c>
      <c r="J94" s="1" t="s">
        <v>2924</v>
      </c>
      <c r="K94" s="1" t="s">
        <v>2924</v>
      </c>
      <c r="L94" s="1" t="s">
        <v>2924</v>
      </c>
      <c r="M94" s="1" t="s">
        <v>2924</v>
      </c>
      <c r="N94" s="1" t="s">
        <v>2924</v>
      </c>
    </row>
    <row r="95" spans="1:14" x14ac:dyDescent="0.25">
      <c r="A95" s="1" t="s">
        <v>3457</v>
      </c>
      <c r="B95" s="1" t="s">
        <v>499</v>
      </c>
      <c r="C95" s="1" t="s">
        <v>500</v>
      </c>
      <c r="D95" s="1" t="s">
        <v>501</v>
      </c>
      <c r="E95" s="1" t="s">
        <v>2960</v>
      </c>
      <c r="F95" s="1" t="s">
        <v>1892</v>
      </c>
      <c r="G95" s="1" t="s">
        <v>2960</v>
      </c>
      <c r="H95" s="1" t="s">
        <v>502</v>
      </c>
      <c r="I95" s="1" t="s">
        <v>2960</v>
      </c>
      <c r="J95" s="1" t="s">
        <v>2924</v>
      </c>
      <c r="K95" s="1" t="s">
        <v>2924</v>
      </c>
      <c r="L95" s="1" t="s">
        <v>2924</v>
      </c>
      <c r="M95" s="1" t="s">
        <v>2924</v>
      </c>
      <c r="N95" s="1" t="s">
        <v>2924</v>
      </c>
    </row>
    <row r="96" spans="1:14" x14ac:dyDescent="0.25">
      <c r="A96" s="1" t="s">
        <v>3463</v>
      </c>
      <c r="B96" s="1" t="s">
        <v>503</v>
      </c>
      <c r="C96" s="1" t="s">
        <v>504</v>
      </c>
      <c r="D96" s="1" t="s">
        <v>505</v>
      </c>
      <c r="E96" s="1" t="s">
        <v>2960</v>
      </c>
      <c r="F96" s="1" t="s">
        <v>506</v>
      </c>
      <c r="G96" s="1" t="s">
        <v>2960</v>
      </c>
      <c r="H96" s="1" t="s">
        <v>507</v>
      </c>
      <c r="I96" s="1" t="s">
        <v>2960</v>
      </c>
      <c r="J96" s="1" t="s">
        <v>2924</v>
      </c>
      <c r="K96" s="1" t="s">
        <v>2924</v>
      </c>
      <c r="L96" s="1" t="s">
        <v>2924</v>
      </c>
      <c r="M96" s="1" t="s">
        <v>2924</v>
      </c>
      <c r="N96" s="1" t="s">
        <v>2924</v>
      </c>
    </row>
    <row r="97" spans="1:14" x14ac:dyDescent="0.25">
      <c r="A97" s="1" t="s">
        <v>3469</v>
      </c>
      <c r="B97" s="1" t="s">
        <v>508</v>
      </c>
      <c r="C97" s="1" t="s">
        <v>509</v>
      </c>
      <c r="D97" s="1" t="s">
        <v>510</v>
      </c>
      <c r="E97" s="1" t="s">
        <v>2960</v>
      </c>
      <c r="F97" s="1" t="s">
        <v>511</v>
      </c>
      <c r="G97" s="1" t="s">
        <v>2960</v>
      </c>
      <c r="H97" s="1" t="s">
        <v>512</v>
      </c>
      <c r="I97" s="1" t="s">
        <v>2960</v>
      </c>
      <c r="J97" s="1" t="s">
        <v>2924</v>
      </c>
      <c r="K97" s="1" t="s">
        <v>2924</v>
      </c>
      <c r="L97" s="1" t="s">
        <v>2924</v>
      </c>
      <c r="M97" s="1" t="s">
        <v>2924</v>
      </c>
      <c r="N97" s="1" t="s">
        <v>2924</v>
      </c>
    </row>
    <row r="98" spans="1:14" x14ac:dyDescent="0.25">
      <c r="A98" s="1" t="s">
        <v>3475</v>
      </c>
      <c r="B98" s="1" t="s">
        <v>513</v>
      </c>
      <c r="C98" s="1" t="s">
        <v>514</v>
      </c>
      <c r="D98" s="1" t="s">
        <v>515</v>
      </c>
      <c r="E98" s="1" t="s">
        <v>2960</v>
      </c>
      <c r="F98" s="1" t="s">
        <v>516</v>
      </c>
      <c r="G98" s="1" t="s">
        <v>2960</v>
      </c>
      <c r="H98" s="1" t="s">
        <v>517</v>
      </c>
      <c r="I98" s="1" t="s">
        <v>2960</v>
      </c>
      <c r="J98" s="1" t="s">
        <v>2924</v>
      </c>
      <c r="K98" s="1" t="s">
        <v>2924</v>
      </c>
      <c r="L98" s="1" t="s">
        <v>2924</v>
      </c>
      <c r="M98" s="1" t="s">
        <v>2924</v>
      </c>
      <c r="N98" s="1" t="s">
        <v>2924</v>
      </c>
    </row>
    <row r="99" spans="1:14" x14ac:dyDescent="0.25">
      <c r="A99" s="1" t="s">
        <v>3481</v>
      </c>
      <c r="B99" s="1" t="s">
        <v>518</v>
      </c>
      <c r="C99" s="1" t="s">
        <v>519</v>
      </c>
      <c r="D99" s="1" t="s">
        <v>520</v>
      </c>
      <c r="E99" s="1" t="s">
        <v>2960</v>
      </c>
      <c r="F99" s="1" t="s">
        <v>521</v>
      </c>
      <c r="G99" s="1" t="s">
        <v>2960</v>
      </c>
      <c r="H99" s="1" t="s">
        <v>522</v>
      </c>
      <c r="I99" s="1" t="s">
        <v>2960</v>
      </c>
      <c r="J99" s="1" t="s">
        <v>2924</v>
      </c>
      <c r="K99" s="1" t="s">
        <v>2924</v>
      </c>
      <c r="L99" s="1" t="s">
        <v>2924</v>
      </c>
      <c r="M99" s="1" t="s">
        <v>2924</v>
      </c>
      <c r="N99" s="1" t="s">
        <v>2924</v>
      </c>
    </row>
    <row r="100" spans="1:14" x14ac:dyDescent="0.25">
      <c r="A100" s="1" t="s">
        <v>3487</v>
      </c>
      <c r="B100" s="1" t="s">
        <v>523</v>
      </c>
      <c r="C100" s="1" t="s">
        <v>524</v>
      </c>
      <c r="D100" s="1" t="s">
        <v>525</v>
      </c>
      <c r="E100" s="1" t="s">
        <v>2960</v>
      </c>
      <c r="F100" s="1" t="s">
        <v>526</v>
      </c>
      <c r="G100" s="1" t="s">
        <v>2960</v>
      </c>
      <c r="H100" s="1" t="s">
        <v>527</v>
      </c>
      <c r="I100" s="1" t="s">
        <v>2960</v>
      </c>
      <c r="J100" s="1" t="s">
        <v>2924</v>
      </c>
      <c r="K100" s="1" t="s">
        <v>2924</v>
      </c>
      <c r="L100" s="1" t="s">
        <v>2924</v>
      </c>
      <c r="M100" s="1" t="s">
        <v>2924</v>
      </c>
      <c r="N100" s="1" t="s">
        <v>2924</v>
      </c>
    </row>
    <row r="101" spans="1:14" x14ac:dyDescent="0.25">
      <c r="A101" s="1" t="s">
        <v>3492</v>
      </c>
      <c r="B101" s="1" t="s">
        <v>528</v>
      </c>
      <c r="C101" s="1" t="s">
        <v>529</v>
      </c>
      <c r="D101" s="1" t="s">
        <v>530</v>
      </c>
      <c r="E101" s="1" t="s">
        <v>2960</v>
      </c>
      <c r="F101" s="1" t="s">
        <v>2763</v>
      </c>
      <c r="G101" s="1" t="s">
        <v>2960</v>
      </c>
      <c r="H101" s="1" t="s">
        <v>531</v>
      </c>
      <c r="I101" s="1" t="s">
        <v>2960</v>
      </c>
      <c r="J101" s="1" t="s">
        <v>2924</v>
      </c>
      <c r="K101" s="1" t="s">
        <v>2924</v>
      </c>
      <c r="L101" s="1" t="s">
        <v>2924</v>
      </c>
      <c r="M101" s="1" t="s">
        <v>2924</v>
      </c>
      <c r="N101" s="1" t="s">
        <v>2924</v>
      </c>
    </row>
    <row r="102" spans="1:14" x14ac:dyDescent="0.25">
      <c r="A102" s="1" t="s">
        <v>3498</v>
      </c>
      <c r="B102" s="1" t="s">
        <v>532</v>
      </c>
      <c r="C102" s="1" t="s">
        <v>533</v>
      </c>
      <c r="D102" s="1" t="s">
        <v>534</v>
      </c>
      <c r="E102" s="1" t="s">
        <v>2960</v>
      </c>
      <c r="F102" s="1" t="s">
        <v>535</v>
      </c>
      <c r="G102" s="1" t="s">
        <v>2960</v>
      </c>
      <c r="H102" s="1" t="s">
        <v>536</v>
      </c>
      <c r="I102" s="1" t="s">
        <v>2960</v>
      </c>
      <c r="J102" s="1" t="s">
        <v>2924</v>
      </c>
      <c r="K102" s="1" t="s">
        <v>2924</v>
      </c>
      <c r="L102" s="1" t="s">
        <v>2924</v>
      </c>
      <c r="M102" s="1" t="s">
        <v>2924</v>
      </c>
      <c r="N102" s="1" t="s">
        <v>2924</v>
      </c>
    </row>
    <row r="103" spans="1:14" x14ac:dyDescent="0.25">
      <c r="A103" s="1" t="s">
        <v>3504</v>
      </c>
      <c r="B103" s="1" t="s">
        <v>537</v>
      </c>
      <c r="C103" s="1" t="s">
        <v>538</v>
      </c>
      <c r="D103" s="1" t="s">
        <v>539</v>
      </c>
      <c r="E103" s="1" t="s">
        <v>2960</v>
      </c>
      <c r="F103" s="1" t="s">
        <v>540</v>
      </c>
      <c r="G103" s="1" t="s">
        <v>2960</v>
      </c>
      <c r="H103" s="1" t="s">
        <v>541</v>
      </c>
      <c r="I103" s="1" t="s">
        <v>2960</v>
      </c>
      <c r="J103" s="1" t="s">
        <v>2924</v>
      </c>
      <c r="K103" s="1" t="s">
        <v>2924</v>
      </c>
      <c r="L103" s="1" t="s">
        <v>2924</v>
      </c>
      <c r="M103" s="1" t="s">
        <v>2924</v>
      </c>
      <c r="N103" s="1" t="s">
        <v>2924</v>
      </c>
    </row>
    <row r="104" spans="1:14" x14ac:dyDescent="0.25">
      <c r="A104" s="1" t="s">
        <v>3510</v>
      </c>
      <c r="B104" s="1" t="s">
        <v>542</v>
      </c>
      <c r="C104" s="1" t="s">
        <v>543</v>
      </c>
      <c r="D104" s="1" t="s">
        <v>544</v>
      </c>
      <c r="E104" s="1" t="s">
        <v>2960</v>
      </c>
      <c r="F104" s="1" t="s">
        <v>2240</v>
      </c>
      <c r="G104" s="1" t="s">
        <v>2960</v>
      </c>
      <c r="H104" s="1" t="s">
        <v>545</v>
      </c>
      <c r="I104" s="1" t="s">
        <v>2960</v>
      </c>
      <c r="J104" s="1" t="s">
        <v>2924</v>
      </c>
      <c r="K104" s="1" t="s">
        <v>2924</v>
      </c>
      <c r="L104" s="1" t="s">
        <v>2924</v>
      </c>
      <c r="M104" s="1" t="s">
        <v>2924</v>
      </c>
      <c r="N104" s="1" t="s">
        <v>2924</v>
      </c>
    </row>
    <row r="105" spans="1:14" x14ac:dyDescent="0.25">
      <c r="A105" s="1" t="s">
        <v>3515</v>
      </c>
      <c r="B105" s="1" t="s">
        <v>546</v>
      </c>
      <c r="C105" s="1" t="s">
        <v>547</v>
      </c>
      <c r="D105" s="1" t="s">
        <v>548</v>
      </c>
      <c r="E105" s="1" t="s">
        <v>2960</v>
      </c>
      <c r="F105" s="1" t="s">
        <v>224</v>
      </c>
      <c r="G105" s="1" t="s">
        <v>2960</v>
      </c>
      <c r="H105" s="1" t="s">
        <v>549</v>
      </c>
      <c r="I105" s="1" t="s">
        <v>2960</v>
      </c>
      <c r="J105" s="1" t="s">
        <v>2924</v>
      </c>
      <c r="K105" s="1" t="s">
        <v>2924</v>
      </c>
      <c r="L105" s="1" t="s">
        <v>2924</v>
      </c>
      <c r="M105" s="1" t="s">
        <v>2924</v>
      </c>
      <c r="N105" s="1" t="s">
        <v>2924</v>
      </c>
    </row>
    <row r="106" spans="1:14" x14ac:dyDescent="0.25">
      <c r="A106" s="1" t="s">
        <v>3521</v>
      </c>
      <c r="B106" s="1" t="s">
        <v>550</v>
      </c>
      <c r="C106" s="1" t="s">
        <v>2133</v>
      </c>
      <c r="D106" s="1" t="s">
        <v>551</v>
      </c>
      <c r="E106" s="1" t="s">
        <v>2960</v>
      </c>
      <c r="F106" s="1" t="s">
        <v>2729</v>
      </c>
      <c r="G106" s="1" t="s">
        <v>2960</v>
      </c>
      <c r="H106" s="1" t="s">
        <v>552</v>
      </c>
      <c r="I106" s="1" t="s">
        <v>2960</v>
      </c>
      <c r="J106" s="1" t="s">
        <v>2924</v>
      </c>
      <c r="K106" s="1" t="s">
        <v>2924</v>
      </c>
      <c r="L106" s="1" t="s">
        <v>2924</v>
      </c>
      <c r="M106" s="1" t="s">
        <v>2924</v>
      </c>
      <c r="N106" s="1" t="s">
        <v>2924</v>
      </c>
    </row>
    <row r="107" spans="1:14" x14ac:dyDescent="0.25">
      <c r="A107" s="1" t="s">
        <v>3526</v>
      </c>
      <c r="B107" s="1" t="s">
        <v>553</v>
      </c>
      <c r="C107" s="1" t="s">
        <v>2138</v>
      </c>
      <c r="D107" s="1" t="s">
        <v>554</v>
      </c>
      <c r="E107" s="1" t="s">
        <v>2960</v>
      </c>
      <c r="F107" s="1" t="s">
        <v>555</v>
      </c>
      <c r="G107" s="1" t="s">
        <v>2960</v>
      </c>
      <c r="H107" s="1" t="s">
        <v>556</v>
      </c>
      <c r="I107" s="1" t="s">
        <v>2960</v>
      </c>
      <c r="J107" s="1" t="s">
        <v>2924</v>
      </c>
      <c r="K107" s="1" t="s">
        <v>2924</v>
      </c>
      <c r="L107" s="1" t="s">
        <v>2924</v>
      </c>
      <c r="M107" s="1" t="s">
        <v>2924</v>
      </c>
      <c r="N107" s="1" t="s">
        <v>2924</v>
      </c>
    </row>
    <row r="108" spans="1:14" x14ac:dyDescent="0.25">
      <c r="A108" s="1" t="s">
        <v>3532</v>
      </c>
      <c r="B108" s="1" t="s">
        <v>557</v>
      </c>
      <c r="C108" s="1" t="s">
        <v>558</v>
      </c>
      <c r="D108" s="1" t="s">
        <v>559</v>
      </c>
      <c r="E108" s="1" t="s">
        <v>2960</v>
      </c>
      <c r="F108" s="1" t="s">
        <v>1782</v>
      </c>
      <c r="G108" s="1" t="s">
        <v>2960</v>
      </c>
      <c r="H108" s="1" t="s">
        <v>560</v>
      </c>
      <c r="I108" s="1" t="s">
        <v>2960</v>
      </c>
      <c r="J108" s="1" t="s">
        <v>2924</v>
      </c>
      <c r="K108" s="1" t="s">
        <v>2924</v>
      </c>
      <c r="L108" s="1" t="s">
        <v>2924</v>
      </c>
      <c r="M108" s="1" t="s">
        <v>2924</v>
      </c>
      <c r="N108" s="1" t="s">
        <v>2924</v>
      </c>
    </row>
    <row r="109" spans="1:14" x14ac:dyDescent="0.25">
      <c r="A109" s="1" t="s">
        <v>3538</v>
      </c>
      <c r="B109" s="1" t="s">
        <v>561</v>
      </c>
      <c r="C109" s="1" t="s">
        <v>2147</v>
      </c>
      <c r="D109" s="1" t="s">
        <v>562</v>
      </c>
      <c r="E109" s="1" t="s">
        <v>2960</v>
      </c>
      <c r="F109" s="1" t="s">
        <v>563</v>
      </c>
      <c r="G109" s="1" t="s">
        <v>2960</v>
      </c>
      <c r="H109" s="1" t="s">
        <v>564</v>
      </c>
      <c r="I109" s="1" t="s">
        <v>2960</v>
      </c>
      <c r="J109" s="1" t="s">
        <v>2924</v>
      </c>
      <c r="K109" s="1" t="s">
        <v>2924</v>
      </c>
      <c r="L109" s="1" t="s">
        <v>2924</v>
      </c>
      <c r="M109" s="1" t="s">
        <v>2924</v>
      </c>
      <c r="N109" s="1" t="s">
        <v>2924</v>
      </c>
    </row>
    <row r="110" spans="1:14" x14ac:dyDescent="0.25">
      <c r="A110" s="1" t="s">
        <v>3543</v>
      </c>
      <c r="B110" s="1" t="s">
        <v>565</v>
      </c>
      <c r="C110" s="1" t="s">
        <v>2152</v>
      </c>
      <c r="D110" s="1" t="s">
        <v>566</v>
      </c>
      <c r="E110" s="1" t="s">
        <v>2960</v>
      </c>
      <c r="F110" s="1" t="s">
        <v>567</v>
      </c>
      <c r="G110" s="1" t="s">
        <v>2960</v>
      </c>
      <c r="H110" s="1" t="s">
        <v>568</v>
      </c>
      <c r="I110" s="1" t="s">
        <v>2960</v>
      </c>
      <c r="J110" s="1" t="s">
        <v>2924</v>
      </c>
      <c r="K110" s="1" t="s">
        <v>2924</v>
      </c>
      <c r="L110" s="1" t="s">
        <v>2924</v>
      </c>
      <c r="M110" s="1" t="s">
        <v>2924</v>
      </c>
      <c r="N110" s="1" t="s">
        <v>2924</v>
      </c>
    </row>
    <row r="111" spans="1:14" x14ac:dyDescent="0.25">
      <c r="A111" s="1" t="s">
        <v>3548</v>
      </c>
      <c r="B111" s="1" t="s">
        <v>569</v>
      </c>
      <c r="C111" s="1" t="s">
        <v>2156</v>
      </c>
      <c r="D111" s="1" t="s">
        <v>570</v>
      </c>
      <c r="E111" s="1" t="s">
        <v>2960</v>
      </c>
      <c r="F111" s="1" t="s">
        <v>571</v>
      </c>
      <c r="G111" s="1" t="s">
        <v>2960</v>
      </c>
      <c r="H111" s="1" t="s">
        <v>2042</v>
      </c>
      <c r="I111" s="1" t="s">
        <v>2960</v>
      </c>
      <c r="J111" s="1" t="s">
        <v>2924</v>
      </c>
      <c r="K111" s="1" t="s">
        <v>2924</v>
      </c>
      <c r="L111" s="1" t="s">
        <v>2924</v>
      </c>
      <c r="M111" s="1" t="s">
        <v>2924</v>
      </c>
      <c r="N111" s="1" t="s">
        <v>2924</v>
      </c>
    </row>
    <row r="112" spans="1:14" x14ac:dyDescent="0.25">
      <c r="A112" s="1" t="s">
        <v>3554</v>
      </c>
      <c r="B112" s="1" t="s">
        <v>572</v>
      </c>
      <c r="C112" s="1" t="s">
        <v>2161</v>
      </c>
      <c r="D112" s="1" t="s">
        <v>573</v>
      </c>
      <c r="E112" s="1" t="s">
        <v>2960</v>
      </c>
      <c r="F112" s="1" t="s">
        <v>1797</v>
      </c>
      <c r="G112" s="1" t="s">
        <v>2960</v>
      </c>
      <c r="H112" s="1" t="s">
        <v>574</v>
      </c>
      <c r="I112" s="1" t="s">
        <v>2960</v>
      </c>
      <c r="J112" s="1" t="s">
        <v>2924</v>
      </c>
      <c r="K112" s="1" t="s">
        <v>2924</v>
      </c>
      <c r="L112" s="1" t="s">
        <v>2924</v>
      </c>
      <c r="M112" s="1" t="s">
        <v>2924</v>
      </c>
      <c r="N112" s="1" t="s">
        <v>2924</v>
      </c>
    </row>
    <row r="113" spans="1:14" x14ac:dyDescent="0.25">
      <c r="A113" s="1" t="s">
        <v>3560</v>
      </c>
      <c r="B113" s="1" t="s">
        <v>575</v>
      </c>
      <c r="C113" s="1" t="s">
        <v>2166</v>
      </c>
      <c r="D113" s="1" t="s">
        <v>576</v>
      </c>
      <c r="E113" s="1" t="s">
        <v>2960</v>
      </c>
      <c r="F113" s="1" t="s">
        <v>577</v>
      </c>
      <c r="G113" s="1" t="s">
        <v>2960</v>
      </c>
      <c r="H113" s="1" t="s">
        <v>578</v>
      </c>
      <c r="I113" s="1" t="s">
        <v>2960</v>
      </c>
      <c r="J113" s="1" t="s">
        <v>2924</v>
      </c>
      <c r="K113" s="1" t="s">
        <v>2924</v>
      </c>
      <c r="L113" s="1" t="s">
        <v>2924</v>
      </c>
      <c r="M113" s="1" t="s">
        <v>2924</v>
      </c>
      <c r="N113" s="1" t="s">
        <v>2924</v>
      </c>
    </row>
    <row r="114" spans="1:14" x14ac:dyDescent="0.25">
      <c r="A114" s="1" t="s">
        <v>2954</v>
      </c>
      <c r="B114" s="1" t="s">
        <v>579</v>
      </c>
      <c r="C114" s="1" t="s">
        <v>580</v>
      </c>
      <c r="D114" s="1" t="s">
        <v>581</v>
      </c>
      <c r="E114" s="1" t="s">
        <v>2960</v>
      </c>
      <c r="F114" s="1" t="s">
        <v>1867</v>
      </c>
      <c r="G114" s="1" t="s">
        <v>2960</v>
      </c>
      <c r="H114" s="1" t="s">
        <v>582</v>
      </c>
      <c r="I114" s="1" t="s">
        <v>2960</v>
      </c>
      <c r="J114" s="1" t="s">
        <v>2924</v>
      </c>
      <c r="K114" s="1" t="s">
        <v>2924</v>
      </c>
      <c r="L114" s="1" t="s">
        <v>2924</v>
      </c>
      <c r="M114" s="1" t="s">
        <v>2924</v>
      </c>
      <c r="N114" s="1" t="s">
        <v>2924</v>
      </c>
    </row>
    <row r="115" spans="1:14" x14ac:dyDescent="0.25">
      <c r="A115" s="1" t="s">
        <v>2964</v>
      </c>
      <c r="B115" s="1" t="s">
        <v>583</v>
      </c>
      <c r="C115" s="1" t="s">
        <v>584</v>
      </c>
      <c r="D115" s="1" t="s">
        <v>585</v>
      </c>
      <c r="E115" s="1" t="s">
        <v>2960</v>
      </c>
      <c r="F115" s="1" t="s">
        <v>586</v>
      </c>
      <c r="G115" s="1" t="s">
        <v>2960</v>
      </c>
      <c r="H115" s="1" t="s">
        <v>587</v>
      </c>
      <c r="I115" s="1" t="s">
        <v>2960</v>
      </c>
      <c r="J115" s="1" t="s">
        <v>2924</v>
      </c>
      <c r="K115" s="1" t="s">
        <v>2924</v>
      </c>
      <c r="L115" s="1" t="s">
        <v>2924</v>
      </c>
      <c r="M115" s="1" t="s">
        <v>2924</v>
      </c>
      <c r="N115" s="1" t="s">
        <v>2924</v>
      </c>
    </row>
    <row r="116" spans="1:14" x14ac:dyDescent="0.25">
      <c r="A116" s="1" t="s">
        <v>3575</v>
      </c>
      <c r="B116" s="1" t="s">
        <v>588</v>
      </c>
      <c r="C116" s="1" t="s">
        <v>589</v>
      </c>
      <c r="D116" s="1" t="s">
        <v>590</v>
      </c>
      <c r="E116" s="1" t="s">
        <v>2960</v>
      </c>
      <c r="F116" s="1" t="s">
        <v>591</v>
      </c>
      <c r="G116" s="1" t="s">
        <v>2960</v>
      </c>
      <c r="H116" s="1" t="s">
        <v>592</v>
      </c>
      <c r="I116" s="1" t="s">
        <v>2960</v>
      </c>
      <c r="J116" s="1" t="s">
        <v>2924</v>
      </c>
      <c r="K116" s="1" t="s">
        <v>2924</v>
      </c>
      <c r="L116" s="1" t="s">
        <v>2924</v>
      </c>
      <c r="M116" s="1" t="s">
        <v>2924</v>
      </c>
      <c r="N116" s="1" t="s">
        <v>2924</v>
      </c>
    </row>
    <row r="117" spans="1:14" x14ac:dyDescent="0.25">
      <c r="A117" s="1" t="s">
        <v>3581</v>
      </c>
      <c r="B117" s="1" t="s">
        <v>593</v>
      </c>
      <c r="C117" s="1" t="s">
        <v>594</v>
      </c>
      <c r="D117" s="1" t="s">
        <v>595</v>
      </c>
      <c r="E117" s="1" t="s">
        <v>2960</v>
      </c>
      <c r="F117" s="1" t="s">
        <v>449</v>
      </c>
      <c r="G117" s="1" t="s">
        <v>2960</v>
      </c>
      <c r="H117" s="1" t="s">
        <v>596</v>
      </c>
      <c r="I117" s="1" t="s">
        <v>2960</v>
      </c>
      <c r="J117" s="1" t="s">
        <v>2924</v>
      </c>
      <c r="K117" s="1" t="s">
        <v>2924</v>
      </c>
      <c r="L117" s="1" t="s">
        <v>2924</v>
      </c>
      <c r="M117" s="1" t="s">
        <v>2924</v>
      </c>
      <c r="N117" s="1" t="s">
        <v>2924</v>
      </c>
    </row>
    <row r="118" spans="1:14" x14ac:dyDescent="0.25">
      <c r="A118" s="1" t="s">
        <v>3587</v>
      </c>
      <c r="B118" s="1" t="s">
        <v>597</v>
      </c>
      <c r="C118" s="1" t="s">
        <v>598</v>
      </c>
      <c r="D118" s="1" t="s">
        <v>599</v>
      </c>
      <c r="E118" s="1" t="s">
        <v>2960</v>
      </c>
      <c r="F118" s="1" t="s">
        <v>1772</v>
      </c>
      <c r="G118" s="1" t="s">
        <v>2960</v>
      </c>
      <c r="H118" s="1" t="s">
        <v>600</v>
      </c>
      <c r="I118" s="1" t="s">
        <v>2960</v>
      </c>
      <c r="J118" s="1" t="s">
        <v>2924</v>
      </c>
      <c r="K118" s="1" t="s">
        <v>2924</v>
      </c>
      <c r="L118" s="1" t="s">
        <v>2924</v>
      </c>
      <c r="M118" s="1" t="s">
        <v>2924</v>
      </c>
      <c r="N118" s="1" t="s">
        <v>2924</v>
      </c>
    </row>
    <row r="119" spans="1:14" x14ac:dyDescent="0.25">
      <c r="A119" s="1" t="s">
        <v>3593</v>
      </c>
      <c r="B119" s="1" t="s">
        <v>601</v>
      </c>
      <c r="C119" s="1" t="s">
        <v>602</v>
      </c>
      <c r="D119" s="1" t="s">
        <v>603</v>
      </c>
      <c r="E119" s="1" t="s">
        <v>2960</v>
      </c>
      <c r="F119" s="1" t="s">
        <v>2115</v>
      </c>
      <c r="G119" s="1" t="s">
        <v>2960</v>
      </c>
      <c r="H119" s="1" t="s">
        <v>604</v>
      </c>
      <c r="I119" s="1" t="s">
        <v>2960</v>
      </c>
      <c r="J119" s="1" t="s">
        <v>2924</v>
      </c>
      <c r="K119" s="1" t="s">
        <v>2924</v>
      </c>
      <c r="L119" s="1" t="s">
        <v>2924</v>
      </c>
      <c r="M119" s="1" t="s">
        <v>2924</v>
      </c>
      <c r="N119" s="1" t="s">
        <v>2924</v>
      </c>
    </row>
    <row r="120" spans="1:14" x14ac:dyDescent="0.25">
      <c r="A120" s="1" t="s">
        <v>2965</v>
      </c>
      <c r="B120" s="1" t="s">
        <v>605</v>
      </c>
      <c r="C120" s="1" t="s">
        <v>2197</v>
      </c>
      <c r="D120" s="1" t="s">
        <v>606</v>
      </c>
      <c r="E120" s="1" t="s">
        <v>2960</v>
      </c>
      <c r="F120" s="1" t="s">
        <v>435</v>
      </c>
      <c r="G120" s="1" t="s">
        <v>2960</v>
      </c>
      <c r="H120" s="1" t="s">
        <v>607</v>
      </c>
      <c r="I120" s="1" t="s">
        <v>2960</v>
      </c>
      <c r="J120" s="1" t="s">
        <v>2924</v>
      </c>
      <c r="K120" s="1" t="s">
        <v>2924</v>
      </c>
      <c r="L120" s="1" t="s">
        <v>2924</v>
      </c>
      <c r="M120" s="1" t="s">
        <v>2924</v>
      </c>
      <c r="N120" s="1" t="s">
        <v>2924</v>
      </c>
    </row>
    <row r="121" spans="1:14" x14ac:dyDescent="0.25">
      <c r="A121" s="1" t="s">
        <v>3603</v>
      </c>
      <c r="B121" s="1" t="s">
        <v>608</v>
      </c>
      <c r="C121" s="1" t="s">
        <v>2202</v>
      </c>
      <c r="D121" s="1" t="s">
        <v>609</v>
      </c>
      <c r="E121" s="1" t="s">
        <v>2960</v>
      </c>
      <c r="F121" s="1" t="s">
        <v>610</v>
      </c>
      <c r="G121" s="1" t="s">
        <v>2960</v>
      </c>
      <c r="H121" s="1" t="s">
        <v>611</v>
      </c>
      <c r="I121" s="1" t="s">
        <v>2960</v>
      </c>
      <c r="J121" s="1" t="s">
        <v>2924</v>
      </c>
      <c r="K121" s="1" t="s">
        <v>2924</v>
      </c>
      <c r="L121" s="1" t="s">
        <v>2924</v>
      </c>
      <c r="M121" s="1" t="s">
        <v>2924</v>
      </c>
      <c r="N121" s="1" t="s">
        <v>2924</v>
      </c>
    </row>
    <row r="122" spans="1:14" x14ac:dyDescent="0.25">
      <c r="A122" s="1" t="s">
        <v>3608</v>
      </c>
      <c r="B122" s="1" t="s">
        <v>612</v>
      </c>
      <c r="C122" s="1" t="s">
        <v>2207</v>
      </c>
      <c r="D122" s="1" t="s">
        <v>613</v>
      </c>
      <c r="E122" s="1" t="s">
        <v>2960</v>
      </c>
      <c r="F122" s="1" t="s">
        <v>614</v>
      </c>
      <c r="G122" s="1" t="s">
        <v>2960</v>
      </c>
      <c r="H122" s="1" t="s">
        <v>615</v>
      </c>
      <c r="I122" s="1" t="s">
        <v>2960</v>
      </c>
      <c r="J122" s="1" t="s">
        <v>2924</v>
      </c>
      <c r="K122" s="1" t="s">
        <v>2924</v>
      </c>
      <c r="L122" s="1" t="s">
        <v>2924</v>
      </c>
      <c r="M122" s="1" t="s">
        <v>2924</v>
      </c>
      <c r="N122" s="1" t="s">
        <v>2924</v>
      </c>
    </row>
    <row r="123" spans="1:14" x14ac:dyDescent="0.25">
      <c r="A123" s="1" t="s">
        <v>3613</v>
      </c>
      <c r="B123" s="1" t="s">
        <v>616</v>
      </c>
      <c r="C123" s="1" t="s">
        <v>617</v>
      </c>
      <c r="D123" s="1" t="s">
        <v>618</v>
      </c>
      <c r="E123" s="1" t="s">
        <v>2960</v>
      </c>
      <c r="F123" s="1" t="s">
        <v>619</v>
      </c>
      <c r="G123" s="1" t="s">
        <v>2960</v>
      </c>
      <c r="H123" s="1" t="s">
        <v>620</v>
      </c>
      <c r="I123" s="1" t="s">
        <v>2960</v>
      </c>
      <c r="J123" s="1" t="s">
        <v>2924</v>
      </c>
      <c r="K123" s="1" t="s">
        <v>2924</v>
      </c>
      <c r="L123" s="1" t="s">
        <v>2924</v>
      </c>
      <c r="M123" s="1" t="s">
        <v>2924</v>
      </c>
      <c r="N123" s="1" t="s">
        <v>2924</v>
      </c>
    </row>
    <row r="124" spans="1:14" x14ac:dyDescent="0.25">
      <c r="A124" s="1" t="s">
        <v>3618</v>
      </c>
      <c r="B124" s="1" t="s">
        <v>621</v>
      </c>
      <c r="C124" s="1" t="s">
        <v>622</v>
      </c>
      <c r="D124" s="1" t="s">
        <v>623</v>
      </c>
      <c r="E124" s="1" t="s">
        <v>2960</v>
      </c>
      <c r="F124" s="1" t="s">
        <v>624</v>
      </c>
      <c r="G124" s="1" t="s">
        <v>2960</v>
      </c>
      <c r="H124" s="1" t="s">
        <v>625</v>
      </c>
      <c r="I124" s="1" t="s">
        <v>2960</v>
      </c>
      <c r="J124" s="1" t="s">
        <v>2924</v>
      </c>
      <c r="K124" s="1" t="s">
        <v>2924</v>
      </c>
      <c r="L124" s="1" t="s">
        <v>2924</v>
      </c>
      <c r="M124" s="1" t="s">
        <v>2924</v>
      </c>
      <c r="N124" s="1" t="s">
        <v>2924</v>
      </c>
    </row>
    <row r="125" spans="1:14" x14ac:dyDescent="0.25">
      <c r="A125" s="1" t="s">
        <v>3623</v>
      </c>
      <c r="B125" s="1" t="s">
        <v>626</v>
      </c>
      <c r="C125" s="1" t="s">
        <v>627</v>
      </c>
      <c r="D125" s="1" t="s">
        <v>628</v>
      </c>
      <c r="E125" s="1" t="s">
        <v>2960</v>
      </c>
      <c r="F125" s="1" t="s">
        <v>629</v>
      </c>
      <c r="G125" s="1" t="s">
        <v>2960</v>
      </c>
      <c r="H125" s="1" t="s">
        <v>630</v>
      </c>
      <c r="I125" s="1" t="s">
        <v>2960</v>
      </c>
      <c r="J125" s="1" t="s">
        <v>2924</v>
      </c>
      <c r="K125" s="1" t="s">
        <v>2924</v>
      </c>
      <c r="L125" s="1" t="s">
        <v>2924</v>
      </c>
      <c r="M125" s="1" t="s">
        <v>2924</v>
      </c>
      <c r="N125" s="1" t="s">
        <v>2924</v>
      </c>
    </row>
    <row r="126" spans="1:14" x14ac:dyDescent="0.25">
      <c r="A126" s="1" t="s">
        <v>3629</v>
      </c>
      <c r="B126" s="1" t="s">
        <v>631</v>
      </c>
      <c r="C126" s="1" t="s">
        <v>632</v>
      </c>
      <c r="D126" s="1" t="s">
        <v>633</v>
      </c>
      <c r="E126" s="1" t="s">
        <v>2960</v>
      </c>
      <c r="F126" s="1" t="s">
        <v>634</v>
      </c>
      <c r="G126" s="1" t="s">
        <v>2960</v>
      </c>
      <c r="H126" s="1" t="s">
        <v>635</v>
      </c>
      <c r="I126" s="1" t="s">
        <v>2960</v>
      </c>
      <c r="J126" s="1" t="s">
        <v>2924</v>
      </c>
      <c r="K126" s="1" t="s">
        <v>2924</v>
      </c>
      <c r="L126" s="1" t="s">
        <v>2924</v>
      </c>
      <c r="M126" s="1" t="s">
        <v>2924</v>
      </c>
      <c r="N126" s="1" t="s">
        <v>2924</v>
      </c>
    </row>
    <row r="127" spans="1:14" x14ac:dyDescent="0.25">
      <c r="A127" s="1" t="s">
        <v>3635</v>
      </c>
      <c r="B127" s="1" t="s">
        <v>636</v>
      </c>
      <c r="C127" s="1" t="s">
        <v>637</v>
      </c>
      <c r="D127" s="1" t="s">
        <v>638</v>
      </c>
      <c r="E127" s="1" t="s">
        <v>2960</v>
      </c>
      <c r="F127" s="1" t="s">
        <v>639</v>
      </c>
      <c r="G127" s="1" t="s">
        <v>2960</v>
      </c>
      <c r="H127" s="1" t="s">
        <v>640</v>
      </c>
      <c r="I127" s="1" t="s">
        <v>2960</v>
      </c>
      <c r="J127" s="1" t="s">
        <v>2924</v>
      </c>
      <c r="K127" s="1" t="s">
        <v>2924</v>
      </c>
      <c r="L127" s="1" t="s">
        <v>2924</v>
      </c>
      <c r="M127" s="1" t="s">
        <v>2924</v>
      </c>
      <c r="N127" s="1" t="s">
        <v>2924</v>
      </c>
    </row>
    <row r="128" spans="1:14" x14ac:dyDescent="0.25">
      <c r="A128" s="1" t="s">
        <v>3640</v>
      </c>
      <c r="B128" s="1" t="s">
        <v>641</v>
      </c>
      <c r="C128" s="1" t="s">
        <v>642</v>
      </c>
      <c r="D128" s="1" t="s">
        <v>643</v>
      </c>
      <c r="E128" s="1" t="s">
        <v>2960</v>
      </c>
      <c r="F128" s="1" t="s">
        <v>644</v>
      </c>
      <c r="G128" s="1" t="s">
        <v>2960</v>
      </c>
      <c r="H128" s="1" t="s">
        <v>645</v>
      </c>
      <c r="I128" s="1" t="s">
        <v>2960</v>
      </c>
      <c r="J128" s="1" t="s">
        <v>2924</v>
      </c>
      <c r="K128" s="1" t="s">
        <v>2924</v>
      </c>
      <c r="L128" s="1" t="s">
        <v>2924</v>
      </c>
      <c r="M128" s="1" t="s">
        <v>2924</v>
      </c>
      <c r="N128" s="1" t="s">
        <v>2924</v>
      </c>
    </row>
    <row r="129" spans="1:14" x14ac:dyDescent="0.25">
      <c r="A129" s="1" t="s">
        <v>3646</v>
      </c>
      <c r="B129" s="1" t="s">
        <v>646</v>
      </c>
      <c r="C129" s="1" t="s">
        <v>647</v>
      </c>
      <c r="D129" s="1" t="s">
        <v>648</v>
      </c>
      <c r="E129" s="1" t="s">
        <v>2960</v>
      </c>
      <c r="F129" s="1" t="s">
        <v>649</v>
      </c>
      <c r="G129" s="1" t="s">
        <v>2960</v>
      </c>
      <c r="H129" s="1" t="s">
        <v>650</v>
      </c>
      <c r="I129" s="1" t="s">
        <v>2960</v>
      </c>
      <c r="J129" s="1" t="s">
        <v>2924</v>
      </c>
      <c r="K129" s="1" t="s">
        <v>2924</v>
      </c>
      <c r="L129" s="1" t="s">
        <v>2924</v>
      </c>
      <c r="M129" s="1" t="s">
        <v>2924</v>
      </c>
      <c r="N129" s="1" t="s">
        <v>2924</v>
      </c>
    </row>
    <row r="130" spans="1:14" x14ac:dyDescent="0.25">
      <c r="A130" s="1" t="s">
        <v>3652</v>
      </c>
      <c r="B130" s="1" t="s">
        <v>651</v>
      </c>
      <c r="C130" s="1" t="s">
        <v>652</v>
      </c>
      <c r="D130" s="1" t="s">
        <v>653</v>
      </c>
      <c r="E130" s="1" t="s">
        <v>2960</v>
      </c>
      <c r="F130" s="1" t="s">
        <v>654</v>
      </c>
      <c r="G130" s="1" t="s">
        <v>2960</v>
      </c>
      <c r="H130" s="1" t="s">
        <v>655</v>
      </c>
      <c r="I130" s="1" t="s">
        <v>2960</v>
      </c>
      <c r="J130" s="1" t="s">
        <v>2924</v>
      </c>
      <c r="K130" s="1" t="s">
        <v>2924</v>
      </c>
      <c r="L130" s="1" t="s">
        <v>2924</v>
      </c>
      <c r="M130" s="1" t="s">
        <v>2924</v>
      </c>
      <c r="N130" s="1" t="s">
        <v>2924</v>
      </c>
    </row>
    <row r="131" spans="1:14" x14ac:dyDescent="0.25">
      <c r="A131" s="1" t="s">
        <v>3658</v>
      </c>
      <c r="B131" s="1" t="s">
        <v>656</v>
      </c>
      <c r="C131" s="1" t="s">
        <v>657</v>
      </c>
      <c r="D131" s="1" t="s">
        <v>658</v>
      </c>
      <c r="E131" s="1" t="s">
        <v>2960</v>
      </c>
      <c r="F131" s="1" t="s">
        <v>659</v>
      </c>
      <c r="G131" s="1" t="s">
        <v>2960</v>
      </c>
      <c r="H131" s="1" t="s">
        <v>660</v>
      </c>
      <c r="I131" s="1" t="s">
        <v>2960</v>
      </c>
      <c r="J131" s="1" t="s">
        <v>2924</v>
      </c>
      <c r="K131" s="1" t="s">
        <v>2924</v>
      </c>
      <c r="L131" s="1" t="s">
        <v>2924</v>
      </c>
      <c r="M131" s="1" t="s">
        <v>2924</v>
      </c>
      <c r="N131" s="1" t="s">
        <v>2924</v>
      </c>
    </row>
    <row r="132" spans="1:14" x14ac:dyDescent="0.25">
      <c r="A132" s="1" t="s">
        <v>3664</v>
      </c>
      <c r="B132" s="1" t="s">
        <v>661</v>
      </c>
      <c r="C132" s="1" t="s">
        <v>662</v>
      </c>
      <c r="D132" s="1" t="s">
        <v>663</v>
      </c>
      <c r="E132" s="1" t="s">
        <v>2960</v>
      </c>
      <c r="F132" s="1" t="s">
        <v>664</v>
      </c>
      <c r="G132" s="1" t="s">
        <v>2960</v>
      </c>
      <c r="H132" s="1" t="s">
        <v>665</v>
      </c>
      <c r="I132" s="1" t="s">
        <v>2960</v>
      </c>
      <c r="J132" s="1" t="s">
        <v>2924</v>
      </c>
      <c r="K132" s="1" t="s">
        <v>2924</v>
      </c>
      <c r="L132" s="1" t="s">
        <v>2924</v>
      </c>
      <c r="M132" s="1" t="s">
        <v>2924</v>
      </c>
      <c r="N132" s="1" t="s">
        <v>2924</v>
      </c>
    </row>
    <row r="133" spans="1:14" x14ac:dyDescent="0.25">
      <c r="A133" s="1" t="s">
        <v>3669</v>
      </c>
      <c r="B133" s="1" t="s">
        <v>666</v>
      </c>
      <c r="C133" s="1" t="s">
        <v>667</v>
      </c>
      <c r="D133" s="1" t="s">
        <v>668</v>
      </c>
      <c r="E133" s="1" t="s">
        <v>2960</v>
      </c>
      <c r="F133" s="1" t="s">
        <v>669</v>
      </c>
      <c r="G133" s="1" t="s">
        <v>2960</v>
      </c>
      <c r="H133" s="1" t="s">
        <v>670</v>
      </c>
      <c r="I133" s="1" t="s">
        <v>2960</v>
      </c>
      <c r="J133" s="1" t="s">
        <v>2924</v>
      </c>
      <c r="K133" s="1" t="s">
        <v>2924</v>
      </c>
      <c r="L133" s="1" t="s">
        <v>2924</v>
      </c>
      <c r="M133" s="1" t="s">
        <v>2924</v>
      </c>
      <c r="N133" s="1" t="s">
        <v>2924</v>
      </c>
    </row>
    <row r="134" spans="1:14" x14ac:dyDescent="0.25">
      <c r="A134" s="1" t="s">
        <v>3674</v>
      </c>
      <c r="B134" s="1" t="s">
        <v>671</v>
      </c>
      <c r="C134" s="1" t="s">
        <v>672</v>
      </c>
      <c r="D134" s="1" t="s">
        <v>673</v>
      </c>
      <c r="E134" s="1" t="s">
        <v>2960</v>
      </c>
      <c r="F134" s="1" t="s">
        <v>674</v>
      </c>
      <c r="G134" s="1" t="s">
        <v>2960</v>
      </c>
      <c r="H134" s="1" t="s">
        <v>675</v>
      </c>
      <c r="I134" s="1" t="s">
        <v>2960</v>
      </c>
      <c r="J134" s="1" t="s">
        <v>2924</v>
      </c>
      <c r="K134" s="1" t="s">
        <v>2924</v>
      </c>
      <c r="L134" s="1" t="s">
        <v>2924</v>
      </c>
      <c r="M134" s="1" t="s">
        <v>2924</v>
      </c>
      <c r="N134" s="1" t="s">
        <v>2924</v>
      </c>
    </row>
    <row r="135" spans="1:14" x14ac:dyDescent="0.25">
      <c r="A135" s="1" t="s">
        <v>3679</v>
      </c>
      <c r="B135" s="1" t="s">
        <v>676</v>
      </c>
      <c r="C135" s="1" t="s">
        <v>677</v>
      </c>
      <c r="D135" s="1" t="s">
        <v>678</v>
      </c>
      <c r="E135" s="1" t="s">
        <v>2960</v>
      </c>
      <c r="F135" s="1" t="s">
        <v>679</v>
      </c>
      <c r="G135" s="1" t="s">
        <v>2960</v>
      </c>
      <c r="H135" s="1" t="s">
        <v>680</v>
      </c>
      <c r="I135" s="1" t="s">
        <v>2960</v>
      </c>
      <c r="J135" s="1" t="s">
        <v>2924</v>
      </c>
      <c r="K135" s="1" t="s">
        <v>2924</v>
      </c>
      <c r="L135" s="1" t="s">
        <v>2924</v>
      </c>
      <c r="M135" s="1" t="s">
        <v>2924</v>
      </c>
      <c r="N135" s="1" t="s">
        <v>2924</v>
      </c>
    </row>
    <row r="136" spans="1:14" x14ac:dyDescent="0.25">
      <c r="A136" s="1" t="s">
        <v>3684</v>
      </c>
      <c r="B136" s="1" t="s">
        <v>681</v>
      </c>
      <c r="C136" s="1" t="s">
        <v>682</v>
      </c>
      <c r="D136" s="1" t="s">
        <v>683</v>
      </c>
      <c r="E136" s="1" t="s">
        <v>2960</v>
      </c>
      <c r="F136" s="1" t="s">
        <v>684</v>
      </c>
      <c r="G136" s="1" t="s">
        <v>2960</v>
      </c>
      <c r="H136" s="1" t="s">
        <v>685</v>
      </c>
      <c r="I136" s="1" t="s">
        <v>2960</v>
      </c>
      <c r="J136" s="1" t="s">
        <v>2924</v>
      </c>
      <c r="K136" s="1" t="s">
        <v>2924</v>
      </c>
      <c r="L136" s="1" t="s">
        <v>2924</v>
      </c>
      <c r="M136" s="1" t="s">
        <v>2924</v>
      </c>
      <c r="N136" s="1" t="s">
        <v>2924</v>
      </c>
    </row>
    <row r="137" spans="1:14" x14ac:dyDescent="0.25">
      <c r="A137" s="1" t="s">
        <v>3690</v>
      </c>
      <c r="B137" s="1" t="s">
        <v>686</v>
      </c>
      <c r="C137" s="1" t="s">
        <v>687</v>
      </c>
      <c r="D137" s="1" t="s">
        <v>688</v>
      </c>
      <c r="E137" s="1" t="s">
        <v>2960</v>
      </c>
      <c r="F137" s="1" t="s">
        <v>689</v>
      </c>
      <c r="G137" s="1" t="s">
        <v>2960</v>
      </c>
      <c r="H137" s="1" t="s">
        <v>690</v>
      </c>
      <c r="I137" s="1" t="s">
        <v>2960</v>
      </c>
      <c r="J137" s="1" t="s">
        <v>2924</v>
      </c>
      <c r="K137" s="1" t="s">
        <v>2924</v>
      </c>
      <c r="L137" s="1" t="s">
        <v>2924</v>
      </c>
      <c r="M137" s="1" t="s">
        <v>2924</v>
      </c>
      <c r="N137" s="1" t="s">
        <v>2924</v>
      </c>
    </row>
    <row r="138" spans="1:14" x14ac:dyDescent="0.25">
      <c r="A138" s="1" t="s">
        <v>3696</v>
      </c>
      <c r="B138" s="1" t="s">
        <v>691</v>
      </c>
      <c r="C138" s="1" t="s">
        <v>692</v>
      </c>
      <c r="D138" s="1" t="s">
        <v>693</v>
      </c>
      <c r="E138" s="1" t="s">
        <v>2960</v>
      </c>
      <c r="F138" s="1" t="s">
        <v>694</v>
      </c>
      <c r="G138" s="1" t="s">
        <v>2960</v>
      </c>
      <c r="H138" s="1" t="s">
        <v>695</v>
      </c>
      <c r="I138" s="1" t="s">
        <v>2960</v>
      </c>
      <c r="J138" s="1" t="s">
        <v>2924</v>
      </c>
      <c r="K138" s="1" t="s">
        <v>2924</v>
      </c>
      <c r="L138" s="1" t="s">
        <v>2924</v>
      </c>
      <c r="M138" s="1" t="s">
        <v>2924</v>
      </c>
      <c r="N138" s="1" t="s">
        <v>2924</v>
      </c>
    </row>
    <row r="139" spans="1:14" x14ac:dyDescent="0.25">
      <c r="A139" s="1" t="s">
        <v>3702</v>
      </c>
      <c r="B139" s="1" t="s">
        <v>696</v>
      </c>
      <c r="C139" s="1" t="s">
        <v>697</v>
      </c>
      <c r="D139" s="1" t="s">
        <v>698</v>
      </c>
      <c r="E139" s="1" t="s">
        <v>2960</v>
      </c>
      <c r="F139" s="1" t="s">
        <v>699</v>
      </c>
      <c r="G139" s="1" t="s">
        <v>2960</v>
      </c>
      <c r="H139" s="1" t="s">
        <v>700</v>
      </c>
      <c r="I139" s="1" t="s">
        <v>2960</v>
      </c>
      <c r="J139" s="1" t="s">
        <v>2924</v>
      </c>
      <c r="K139" s="1" t="s">
        <v>2924</v>
      </c>
      <c r="L139" s="1" t="s">
        <v>2924</v>
      </c>
      <c r="M139" s="1" t="s">
        <v>2924</v>
      </c>
      <c r="N139" s="1" t="s">
        <v>2924</v>
      </c>
    </row>
    <row r="140" spans="1:14" x14ac:dyDescent="0.25">
      <c r="A140" s="1" t="s">
        <v>3707</v>
      </c>
      <c r="B140" s="1" t="s">
        <v>701</v>
      </c>
      <c r="C140" s="1" t="s">
        <v>702</v>
      </c>
      <c r="D140" s="1" t="s">
        <v>703</v>
      </c>
      <c r="E140" s="1" t="s">
        <v>2960</v>
      </c>
      <c r="F140" s="1" t="s">
        <v>704</v>
      </c>
      <c r="G140" s="1" t="s">
        <v>2960</v>
      </c>
      <c r="H140" s="1" t="s">
        <v>705</v>
      </c>
      <c r="I140" s="1" t="s">
        <v>2960</v>
      </c>
      <c r="J140" s="1" t="s">
        <v>2924</v>
      </c>
      <c r="K140" s="1" t="s">
        <v>2924</v>
      </c>
      <c r="L140" s="1" t="s">
        <v>2924</v>
      </c>
      <c r="M140" s="1" t="s">
        <v>2924</v>
      </c>
      <c r="N140" s="1" t="s">
        <v>2924</v>
      </c>
    </row>
    <row r="141" spans="1:14" x14ac:dyDescent="0.25">
      <c r="A141" s="1" t="s">
        <v>3713</v>
      </c>
      <c r="B141" s="1" t="s">
        <v>706</v>
      </c>
      <c r="C141" s="1" t="s">
        <v>707</v>
      </c>
      <c r="D141" s="1" t="s">
        <v>708</v>
      </c>
      <c r="E141" s="1" t="s">
        <v>2960</v>
      </c>
      <c r="F141" s="1" t="s">
        <v>709</v>
      </c>
      <c r="G141" s="1" t="s">
        <v>2960</v>
      </c>
      <c r="H141" s="1" t="s">
        <v>710</v>
      </c>
      <c r="I141" s="1" t="s">
        <v>2960</v>
      </c>
      <c r="J141" s="1" t="s">
        <v>2924</v>
      </c>
      <c r="K141" s="1" t="s">
        <v>2924</v>
      </c>
      <c r="L141" s="1" t="s">
        <v>2924</v>
      </c>
      <c r="M141" s="1" t="s">
        <v>2924</v>
      </c>
      <c r="N141" s="1" t="s">
        <v>2924</v>
      </c>
    </row>
    <row r="142" spans="1:14" x14ac:dyDescent="0.25">
      <c r="A142" s="1" t="s">
        <v>3719</v>
      </c>
      <c r="B142" s="1" t="s">
        <v>711</v>
      </c>
      <c r="C142" s="1" t="s">
        <v>712</v>
      </c>
      <c r="D142" s="1" t="s">
        <v>713</v>
      </c>
      <c r="E142" s="1" t="s">
        <v>2960</v>
      </c>
      <c r="F142" s="1" t="s">
        <v>714</v>
      </c>
      <c r="G142" s="1" t="s">
        <v>2960</v>
      </c>
      <c r="H142" s="1" t="s">
        <v>715</v>
      </c>
      <c r="I142" s="1" t="s">
        <v>2960</v>
      </c>
      <c r="J142" s="1" t="s">
        <v>2924</v>
      </c>
      <c r="K142" s="1" t="s">
        <v>2924</v>
      </c>
      <c r="L142" s="1" t="s">
        <v>2924</v>
      </c>
      <c r="M142" s="1" t="s">
        <v>2924</v>
      </c>
      <c r="N142" s="1" t="s">
        <v>2924</v>
      </c>
    </row>
    <row r="143" spans="1:14" x14ac:dyDescent="0.25">
      <c r="A143" s="1" t="s">
        <v>3725</v>
      </c>
      <c r="B143" s="1" t="s">
        <v>716</v>
      </c>
      <c r="C143" s="1" t="s">
        <v>717</v>
      </c>
      <c r="D143" s="1" t="s">
        <v>718</v>
      </c>
      <c r="E143" s="1" t="s">
        <v>2960</v>
      </c>
      <c r="F143" s="1" t="s">
        <v>719</v>
      </c>
      <c r="G143" s="1" t="s">
        <v>2960</v>
      </c>
      <c r="H143" s="1" t="s">
        <v>720</v>
      </c>
      <c r="I143" s="1" t="s">
        <v>2960</v>
      </c>
      <c r="J143" s="1" t="s">
        <v>2924</v>
      </c>
      <c r="K143" s="1" t="s">
        <v>2924</v>
      </c>
      <c r="L143" s="1" t="s">
        <v>2924</v>
      </c>
      <c r="M143" s="1" t="s">
        <v>2924</v>
      </c>
      <c r="N143" s="1" t="s">
        <v>2924</v>
      </c>
    </row>
    <row r="144" spans="1:14" x14ac:dyDescent="0.25">
      <c r="A144" s="1" t="s">
        <v>3731</v>
      </c>
      <c r="B144" s="1" t="s">
        <v>721</v>
      </c>
      <c r="C144" s="1" t="s">
        <v>722</v>
      </c>
      <c r="D144" s="1" t="s">
        <v>723</v>
      </c>
      <c r="E144" s="1" t="s">
        <v>2960</v>
      </c>
      <c r="F144" s="1" t="s">
        <v>724</v>
      </c>
      <c r="G144" s="1" t="s">
        <v>2960</v>
      </c>
      <c r="H144" s="1" t="s">
        <v>725</v>
      </c>
      <c r="I144" s="1" t="s">
        <v>2960</v>
      </c>
      <c r="J144" s="1" t="s">
        <v>2924</v>
      </c>
      <c r="K144" s="1" t="s">
        <v>2924</v>
      </c>
      <c r="L144" s="1" t="s">
        <v>2924</v>
      </c>
      <c r="M144" s="1" t="s">
        <v>2924</v>
      </c>
      <c r="N144" s="1" t="s">
        <v>2924</v>
      </c>
    </row>
    <row r="145" spans="1:14" x14ac:dyDescent="0.25">
      <c r="A145" s="1" t="s">
        <v>3737</v>
      </c>
      <c r="B145" s="1" t="s">
        <v>726</v>
      </c>
      <c r="C145" s="1" t="s">
        <v>727</v>
      </c>
      <c r="D145" s="1" t="s">
        <v>728</v>
      </c>
      <c r="E145" s="1" t="s">
        <v>2960</v>
      </c>
      <c r="F145" s="1" t="s">
        <v>729</v>
      </c>
      <c r="G145" s="1" t="s">
        <v>2960</v>
      </c>
      <c r="H145" s="1" t="s">
        <v>730</v>
      </c>
      <c r="I145" s="1" t="s">
        <v>2960</v>
      </c>
      <c r="J145" s="1" t="s">
        <v>2924</v>
      </c>
      <c r="K145" s="1" t="s">
        <v>2924</v>
      </c>
      <c r="L145" s="1" t="s">
        <v>2924</v>
      </c>
      <c r="M145" s="1" t="s">
        <v>2924</v>
      </c>
      <c r="N145" s="1" t="s">
        <v>2924</v>
      </c>
    </row>
    <row r="146" spans="1:14" x14ac:dyDescent="0.25">
      <c r="A146" s="1" t="s">
        <v>3743</v>
      </c>
      <c r="B146" s="1" t="s">
        <v>731</v>
      </c>
      <c r="C146" s="1" t="s">
        <v>732</v>
      </c>
      <c r="D146" s="1" t="s">
        <v>733</v>
      </c>
      <c r="E146" s="1" t="s">
        <v>2960</v>
      </c>
      <c r="F146" s="1" t="s">
        <v>734</v>
      </c>
      <c r="G146" s="1" t="s">
        <v>2960</v>
      </c>
      <c r="H146" s="1" t="s">
        <v>735</v>
      </c>
      <c r="I146" s="1" t="s">
        <v>2960</v>
      </c>
      <c r="J146" s="1" t="s">
        <v>2924</v>
      </c>
      <c r="K146" s="1" t="s">
        <v>2924</v>
      </c>
      <c r="L146" s="1" t="s">
        <v>2924</v>
      </c>
      <c r="M146" s="1" t="s">
        <v>2924</v>
      </c>
      <c r="N146" s="1" t="s">
        <v>2924</v>
      </c>
    </row>
    <row r="147" spans="1:14" x14ac:dyDescent="0.25">
      <c r="A147" s="1" t="s">
        <v>3749</v>
      </c>
      <c r="B147" s="1" t="s">
        <v>736</v>
      </c>
      <c r="C147" s="1" t="s">
        <v>737</v>
      </c>
      <c r="D147" s="1" t="s">
        <v>738</v>
      </c>
      <c r="E147" s="1" t="s">
        <v>2960</v>
      </c>
      <c r="F147" s="1" t="s">
        <v>739</v>
      </c>
      <c r="G147" s="1" t="s">
        <v>2960</v>
      </c>
      <c r="H147" s="1" t="s">
        <v>740</v>
      </c>
      <c r="I147" s="1" t="s">
        <v>2960</v>
      </c>
      <c r="J147" s="1" t="s">
        <v>2924</v>
      </c>
      <c r="K147" s="1" t="s">
        <v>2924</v>
      </c>
      <c r="L147" s="1" t="s">
        <v>2924</v>
      </c>
      <c r="M147" s="1" t="s">
        <v>2924</v>
      </c>
      <c r="N147" s="1" t="s">
        <v>2924</v>
      </c>
    </row>
    <row r="148" spans="1:14" x14ac:dyDescent="0.25">
      <c r="A148" s="1" t="s">
        <v>3755</v>
      </c>
      <c r="B148" s="1" t="s">
        <v>741</v>
      </c>
      <c r="C148" s="1" t="s">
        <v>742</v>
      </c>
      <c r="D148" s="1" t="s">
        <v>743</v>
      </c>
      <c r="E148" s="1" t="s">
        <v>2960</v>
      </c>
      <c r="F148" s="1" t="s">
        <v>744</v>
      </c>
      <c r="G148" s="1" t="s">
        <v>2960</v>
      </c>
      <c r="H148" s="1" t="s">
        <v>745</v>
      </c>
      <c r="I148" s="1" t="s">
        <v>2960</v>
      </c>
      <c r="J148" s="1" t="s">
        <v>2924</v>
      </c>
      <c r="K148" s="1" t="s">
        <v>2924</v>
      </c>
      <c r="L148" s="1" t="s">
        <v>2924</v>
      </c>
      <c r="M148" s="1" t="s">
        <v>2924</v>
      </c>
      <c r="N148" s="1" t="s">
        <v>2924</v>
      </c>
    </row>
    <row r="149" spans="1:14" x14ac:dyDescent="0.25">
      <c r="A149" s="1" t="s">
        <v>3761</v>
      </c>
      <c r="B149" s="1" t="s">
        <v>746</v>
      </c>
      <c r="C149" s="1" t="s">
        <v>747</v>
      </c>
      <c r="D149" s="1" t="s">
        <v>748</v>
      </c>
      <c r="E149" s="1" t="s">
        <v>2960</v>
      </c>
      <c r="F149" s="1" t="s">
        <v>749</v>
      </c>
      <c r="G149" s="1" t="s">
        <v>2960</v>
      </c>
      <c r="H149" s="1" t="s">
        <v>750</v>
      </c>
      <c r="I149" s="1" t="s">
        <v>2960</v>
      </c>
      <c r="J149" s="1" t="s">
        <v>2924</v>
      </c>
      <c r="K149" s="1" t="s">
        <v>2924</v>
      </c>
      <c r="L149" s="1" t="s">
        <v>2924</v>
      </c>
      <c r="M149" s="1" t="s">
        <v>2924</v>
      </c>
      <c r="N149" s="1" t="s">
        <v>2924</v>
      </c>
    </row>
    <row r="150" spans="1:14" x14ac:dyDescent="0.25">
      <c r="A150" s="1" t="s">
        <v>3767</v>
      </c>
      <c r="B150" s="1" t="s">
        <v>751</v>
      </c>
      <c r="C150" s="1" t="s">
        <v>752</v>
      </c>
      <c r="D150" s="1" t="s">
        <v>753</v>
      </c>
      <c r="E150" s="1" t="s">
        <v>2960</v>
      </c>
      <c r="F150" s="1" t="s">
        <v>754</v>
      </c>
      <c r="G150" s="1" t="s">
        <v>2960</v>
      </c>
      <c r="H150" s="1" t="s">
        <v>755</v>
      </c>
      <c r="I150" s="1" t="s">
        <v>2960</v>
      </c>
      <c r="J150" s="1" t="s">
        <v>2924</v>
      </c>
      <c r="K150" s="1" t="s">
        <v>2924</v>
      </c>
      <c r="L150" s="1" t="s">
        <v>2924</v>
      </c>
      <c r="M150" s="1" t="s">
        <v>2924</v>
      </c>
      <c r="N150" s="1" t="s">
        <v>2924</v>
      </c>
    </row>
    <row r="151" spans="1:14" x14ac:dyDescent="0.25">
      <c r="A151" s="1" t="s">
        <v>3772</v>
      </c>
      <c r="B151" s="1" t="s">
        <v>756</v>
      </c>
      <c r="C151" s="1" t="s">
        <v>757</v>
      </c>
      <c r="D151" s="1" t="s">
        <v>758</v>
      </c>
      <c r="E151" s="1" t="s">
        <v>2960</v>
      </c>
      <c r="F151" s="1" t="s">
        <v>759</v>
      </c>
      <c r="G151" s="1" t="s">
        <v>2960</v>
      </c>
      <c r="H151" s="1" t="s">
        <v>760</v>
      </c>
      <c r="I151" s="1" t="s">
        <v>2960</v>
      </c>
      <c r="J151" s="1" t="s">
        <v>2924</v>
      </c>
      <c r="K151" s="1" t="s">
        <v>2924</v>
      </c>
      <c r="L151" s="1" t="s">
        <v>2924</v>
      </c>
      <c r="M151" s="1" t="s">
        <v>2924</v>
      </c>
      <c r="N151" s="1" t="s">
        <v>2924</v>
      </c>
    </row>
    <row r="152" spans="1:14" x14ac:dyDescent="0.25">
      <c r="A152" s="1" t="s">
        <v>3778</v>
      </c>
      <c r="B152" s="1" t="s">
        <v>761</v>
      </c>
      <c r="C152" s="1" t="s">
        <v>762</v>
      </c>
      <c r="D152" s="1" t="s">
        <v>763</v>
      </c>
      <c r="E152" s="1" t="s">
        <v>2960</v>
      </c>
      <c r="F152" s="1" t="s">
        <v>764</v>
      </c>
      <c r="G152" s="1" t="s">
        <v>2960</v>
      </c>
      <c r="H152" s="1" t="s">
        <v>765</v>
      </c>
      <c r="I152" s="1" t="s">
        <v>2960</v>
      </c>
      <c r="J152" s="1" t="s">
        <v>2924</v>
      </c>
      <c r="K152" s="1" t="s">
        <v>2924</v>
      </c>
      <c r="L152" s="1" t="s">
        <v>2924</v>
      </c>
      <c r="M152" s="1" t="s">
        <v>2924</v>
      </c>
      <c r="N152" s="1" t="s">
        <v>2924</v>
      </c>
    </row>
    <row r="153" spans="1:14" x14ac:dyDescent="0.25">
      <c r="A153" s="1" t="s">
        <v>3784</v>
      </c>
      <c r="B153" s="1" t="s">
        <v>766</v>
      </c>
      <c r="C153" s="1" t="s">
        <v>767</v>
      </c>
      <c r="D153" s="1" t="s">
        <v>768</v>
      </c>
      <c r="E153" s="1" t="s">
        <v>2960</v>
      </c>
      <c r="F153" s="1" t="s">
        <v>769</v>
      </c>
      <c r="G153" s="1" t="s">
        <v>2960</v>
      </c>
      <c r="H153" s="1" t="s">
        <v>770</v>
      </c>
      <c r="I153" s="1" t="s">
        <v>2960</v>
      </c>
      <c r="J153" s="1" t="s">
        <v>2924</v>
      </c>
      <c r="K153" s="1" t="s">
        <v>2924</v>
      </c>
      <c r="L153" s="1" t="s">
        <v>2924</v>
      </c>
      <c r="M153" s="1" t="s">
        <v>2924</v>
      </c>
      <c r="N153" s="1" t="s">
        <v>2924</v>
      </c>
    </row>
    <row r="154" spans="1:14" x14ac:dyDescent="0.25">
      <c r="A154" s="1" t="s">
        <v>3790</v>
      </c>
      <c r="B154" s="1" t="s">
        <v>771</v>
      </c>
      <c r="C154" s="1" t="s">
        <v>772</v>
      </c>
      <c r="D154" s="1" t="s">
        <v>773</v>
      </c>
      <c r="E154" s="1" t="s">
        <v>2960</v>
      </c>
      <c r="F154" s="1" t="s">
        <v>774</v>
      </c>
      <c r="G154" s="1" t="s">
        <v>2960</v>
      </c>
      <c r="H154" s="1" t="s">
        <v>775</v>
      </c>
      <c r="I154" s="1" t="s">
        <v>2960</v>
      </c>
      <c r="J154" s="1" t="s">
        <v>2924</v>
      </c>
      <c r="K154" s="1" t="s">
        <v>2924</v>
      </c>
      <c r="L154" s="1" t="s">
        <v>2924</v>
      </c>
      <c r="M154" s="1" t="s">
        <v>2924</v>
      </c>
      <c r="N154" s="1" t="s">
        <v>2924</v>
      </c>
    </row>
    <row r="155" spans="1:14" x14ac:dyDescent="0.25">
      <c r="A155" s="1" t="s">
        <v>3796</v>
      </c>
      <c r="B155" s="1" t="s">
        <v>776</v>
      </c>
      <c r="C155" s="1" t="s">
        <v>777</v>
      </c>
      <c r="D155" s="1" t="s">
        <v>778</v>
      </c>
      <c r="E155" s="1" t="s">
        <v>2960</v>
      </c>
      <c r="F155" s="1" t="s">
        <v>779</v>
      </c>
      <c r="G155" s="1" t="s">
        <v>2960</v>
      </c>
      <c r="H155" s="1" t="s">
        <v>780</v>
      </c>
      <c r="I155" s="1" t="s">
        <v>2960</v>
      </c>
      <c r="J155" s="1" t="s">
        <v>2924</v>
      </c>
      <c r="K155" s="1" t="s">
        <v>2924</v>
      </c>
      <c r="L155" s="1" t="s">
        <v>2924</v>
      </c>
      <c r="M155" s="1" t="s">
        <v>2924</v>
      </c>
      <c r="N155" s="1" t="s">
        <v>2924</v>
      </c>
    </row>
    <row r="156" spans="1:14" x14ac:dyDescent="0.25">
      <c r="A156" s="1" t="s">
        <v>3801</v>
      </c>
      <c r="B156" s="1" t="s">
        <v>781</v>
      </c>
      <c r="C156" s="1" t="s">
        <v>782</v>
      </c>
      <c r="D156" s="1" t="s">
        <v>783</v>
      </c>
      <c r="E156" s="1" t="s">
        <v>2960</v>
      </c>
      <c r="F156" s="1" t="s">
        <v>784</v>
      </c>
      <c r="G156" s="1" t="s">
        <v>2960</v>
      </c>
      <c r="H156" s="1" t="s">
        <v>785</v>
      </c>
      <c r="I156" s="1" t="s">
        <v>2960</v>
      </c>
      <c r="J156" s="1" t="s">
        <v>2924</v>
      </c>
      <c r="K156" s="1" t="s">
        <v>2924</v>
      </c>
      <c r="L156" s="1" t="s">
        <v>2924</v>
      </c>
      <c r="M156" s="1" t="s">
        <v>2924</v>
      </c>
      <c r="N156" s="1" t="s">
        <v>2924</v>
      </c>
    </row>
    <row r="157" spans="1:14" x14ac:dyDescent="0.25">
      <c r="A157" s="1" t="s">
        <v>3807</v>
      </c>
      <c r="B157" s="1" t="s">
        <v>786</v>
      </c>
      <c r="C157" s="1" t="s">
        <v>787</v>
      </c>
      <c r="D157" s="1" t="s">
        <v>788</v>
      </c>
      <c r="E157" s="1" t="s">
        <v>2960</v>
      </c>
      <c r="F157" s="1" t="s">
        <v>789</v>
      </c>
      <c r="G157" s="1" t="s">
        <v>2960</v>
      </c>
      <c r="H157" s="1" t="s">
        <v>790</v>
      </c>
      <c r="I157" s="1" t="s">
        <v>2960</v>
      </c>
      <c r="J157" s="1" t="s">
        <v>2924</v>
      </c>
      <c r="K157" s="1" t="s">
        <v>2924</v>
      </c>
      <c r="L157" s="1" t="s">
        <v>2924</v>
      </c>
      <c r="M157" s="1" t="s">
        <v>2924</v>
      </c>
      <c r="N157" s="1" t="s">
        <v>2924</v>
      </c>
    </row>
    <row r="158" spans="1:14" x14ac:dyDescent="0.25">
      <c r="A158" s="1" t="s">
        <v>3813</v>
      </c>
      <c r="B158" s="1" t="s">
        <v>791</v>
      </c>
      <c r="C158" s="1" t="s">
        <v>792</v>
      </c>
      <c r="D158" s="1" t="s">
        <v>793</v>
      </c>
      <c r="E158" s="1" t="s">
        <v>2960</v>
      </c>
      <c r="F158" s="1" t="s">
        <v>794</v>
      </c>
      <c r="G158" s="1" t="s">
        <v>2960</v>
      </c>
      <c r="H158" s="1" t="s">
        <v>795</v>
      </c>
      <c r="I158" s="1" t="s">
        <v>2960</v>
      </c>
      <c r="J158" s="1" t="s">
        <v>2924</v>
      </c>
      <c r="K158" s="1" t="s">
        <v>2924</v>
      </c>
      <c r="L158" s="1" t="s">
        <v>2924</v>
      </c>
      <c r="M158" s="1" t="s">
        <v>2924</v>
      </c>
      <c r="N158" s="1" t="s">
        <v>2924</v>
      </c>
    </row>
    <row r="159" spans="1:14" x14ac:dyDescent="0.25">
      <c r="A159" s="1" t="s">
        <v>3819</v>
      </c>
      <c r="B159" s="1" t="s">
        <v>796</v>
      </c>
      <c r="C159" s="1" t="s">
        <v>797</v>
      </c>
      <c r="D159" s="1" t="s">
        <v>798</v>
      </c>
      <c r="E159" s="1" t="s">
        <v>2960</v>
      </c>
      <c r="F159" s="1" t="s">
        <v>799</v>
      </c>
      <c r="G159" s="1" t="s">
        <v>2960</v>
      </c>
      <c r="H159" s="1" t="s">
        <v>800</v>
      </c>
      <c r="I159" s="1" t="s">
        <v>2960</v>
      </c>
      <c r="J159" s="1" t="s">
        <v>2924</v>
      </c>
      <c r="K159" s="1" t="s">
        <v>2924</v>
      </c>
      <c r="L159" s="1" t="s">
        <v>2924</v>
      </c>
      <c r="M159" s="1" t="s">
        <v>2924</v>
      </c>
      <c r="N159" s="1" t="s">
        <v>2924</v>
      </c>
    </row>
    <row r="160" spans="1:14" x14ac:dyDescent="0.25">
      <c r="A160" s="1" t="s">
        <v>3825</v>
      </c>
      <c r="B160" s="1" t="s">
        <v>801</v>
      </c>
      <c r="C160" s="1" t="s">
        <v>802</v>
      </c>
      <c r="D160" s="1" t="s">
        <v>803</v>
      </c>
      <c r="E160" s="1" t="s">
        <v>2960</v>
      </c>
      <c r="F160" s="1" t="s">
        <v>804</v>
      </c>
      <c r="G160" s="1" t="s">
        <v>2960</v>
      </c>
      <c r="H160" s="1" t="s">
        <v>805</v>
      </c>
      <c r="I160" s="1" t="s">
        <v>2960</v>
      </c>
      <c r="J160" s="1" t="s">
        <v>2924</v>
      </c>
      <c r="K160" s="1" t="s">
        <v>2924</v>
      </c>
      <c r="L160" s="1" t="s">
        <v>2924</v>
      </c>
      <c r="M160" s="1" t="s">
        <v>2924</v>
      </c>
      <c r="N160" s="1" t="s">
        <v>2924</v>
      </c>
    </row>
    <row r="161" spans="1:14" x14ac:dyDescent="0.25">
      <c r="A161" s="1" t="s">
        <v>3831</v>
      </c>
      <c r="B161" s="1" t="s">
        <v>806</v>
      </c>
      <c r="C161" s="1" t="s">
        <v>807</v>
      </c>
      <c r="D161" s="1" t="s">
        <v>808</v>
      </c>
      <c r="E161" s="1" t="s">
        <v>2960</v>
      </c>
      <c r="F161" s="1" t="s">
        <v>809</v>
      </c>
      <c r="G161" s="1" t="s">
        <v>2960</v>
      </c>
      <c r="H161" s="1" t="s">
        <v>810</v>
      </c>
      <c r="I161" s="1" t="s">
        <v>2960</v>
      </c>
      <c r="J161" s="1" t="s">
        <v>2924</v>
      </c>
      <c r="K161" s="1" t="s">
        <v>2924</v>
      </c>
      <c r="L161" s="1" t="s">
        <v>2924</v>
      </c>
      <c r="M161" s="1" t="s">
        <v>2924</v>
      </c>
      <c r="N161" s="1" t="s">
        <v>2924</v>
      </c>
    </row>
    <row r="162" spans="1:14" x14ac:dyDescent="0.25">
      <c r="A162" s="1" t="s">
        <v>3837</v>
      </c>
      <c r="B162" s="1" t="s">
        <v>811</v>
      </c>
      <c r="C162" s="1" t="s">
        <v>812</v>
      </c>
      <c r="D162" s="1" t="s">
        <v>813</v>
      </c>
      <c r="E162" s="1" t="s">
        <v>2960</v>
      </c>
      <c r="F162" s="1" t="s">
        <v>814</v>
      </c>
      <c r="G162" s="1" t="s">
        <v>2960</v>
      </c>
      <c r="H162" s="1" t="s">
        <v>815</v>
      </c>
      <c r="I162" s="1" t="s">
        <v>2960</v>
      </c>
      <c r="J162" s="1" t="s">
        <v>2924</v>
      </c>
      <c r="K162" s="1" t="s">
        <v>2924</v>
      </c>
      <c r="L162" s="1" t="s">
        <v>2924</v>
      </c>
      <c r="M162" s="1" t="s">
        <v>2924</v>
      </c>
      <c r="N162" s="1" t="s">
        <v>2924</v>
      </c>
    </row>
    <row r="163" spans="1:14" x14ac:dyDescent="0.25">
      <c r="A163" s="1" t="s">
        <v>3842</v>
      </c>
      <c r="B163" s="1" t="s">
        <v>816</v>
      </c>
      <c r="C163" s="1" t="s">
        <v>817</v>
      </c>
      <c r="D163" s="1" t="s">
        <v>818</v>
      </c>
      <c r="E163" s="1" t="s">
        <v>2960</v>
      </c>
      <c r="F163" s="1" t="s">
        <v>819</v>
      </c>
      <c r="G163" s="1" t="s">
        <v>2960</v>
      </c>
      <c r="H163" s="1" t="s">
        <v>820</v>
      </c>
      <c r="I163" s="1" t="s">
        <v>2960</v>
      </c>
      <c r="J163" s="1" t="s">
        <v>2924</v>
      </c>
      <c r="K163" s="1" t="s">
        <v>2924</v>
      </c>
      <c r="L163" s="1" t="s">
        <v>2924</v>
      </c>
      <c r="M163" s="1" t="s">
        <v>2924</v>
      </c>
      <c r="N163" s="1" t="s">
        <v>2924</v>
      </c>
    </row>
    <row r="164" spans="1:14" x14ac:dyDescent="0.25">
      <c r="A164" s="1" t="s">
        <v>3848</v>
      </c>
      <c r="B164" s="1" t="s">
        <v>821</v>
      </c>
      <c r="C164" s="1" t="s">
        <v>822</v>
      </c>
      <c r="D164" s="1" t="s">
        <v>823</v>
      </c>
      <c r="E164" s="1" t="s">
        <v>2960</v>
      </c>
      <c r="F164" s="1" t="s">
        <v>824</v>
      </c>
      <c r="G164" s="1" t="s">
        <v>2960</v>
      </c>
      <c r="H164" s="1" t="s">
        <v>825</v>
      </c>
      <c r="I164" s="1" t="s">
        <v>2960</v>
      </c>
      <c r="J164" s="1" t="s">
        <v>2924</v>
      </c>
      <c r="K164" s="1" t="s">
        <v>2924</v>
      </c>
      <c r="L164" s="1" t="s">
        <v>2924</v>
      </c>
      <c r="M164" s="1" t="s">
        <v>2924</v>
      </c>
      <c r="N164" s="1" t="s">
        <v>2924</v>
      </c>
    </row>
    <row r="165" spans="1:14" x14ac:dyDescent="0.25">
      <c r="A165" s="1" t="s">
        <v>3854</v>
      </c>
      <c r="B165" s="1" t="s">
        <v>826</v>
      </c>
      <c r="C165" s="1" t="s">
        <v>827</v>
      </c>
      <c r="D165" s="1" t="s">
        <v>828</v>
      </c>
      <c r="E165" s="1" t="s">
        <v>2960</v>
      </c>
      <c r="F165" s="1" t="s">
        <v>829</v>
      </c>
      <c r="G165" s="1" t="s">
        <v>2960</v>
      </c>
      <c r="H165" s="1" t="s">
        <v>830</v>
      </c>
      <c r="I165" s="1" t="s">
        <v>2960</v>
      </c>
      <c r="J165" s="1" t="s">
        <v>2924</v>
      </c>
      <c r="K165" s="1" t="s">
        <v>2924</v>
      </c>
      <c r="L165" s="1" t="s">
        <v>2924</v>
      </c>
      <c r="M165" s="1" t="s">
        <v>2924</v>
      </c>
      <c r="N165" s="1" t="s">
        <v>2924</v>
      </c>
    </row>
    <row r="166" spans="1:14" x14ac:dyDescent="0.25">
      <c r="A166" s="1" t="s">
        <v>3859</v>
      </c>
      <c r="B166" s="1" t="s">
        <v>831</v>
      </c>
      <c r="C166" s="1" t="s">
        <v>832</v>
      </c>
      <c r="D166" s="1" t="s">
        <v>833</v>
      </c>
      <c r="E166" s="1" t="s">
        <v>2960</v>
      </c>
      <c r="F166" s="1" t="s">
        <v>834</v>
      </c>
      <c r="G166" s="1" t="s">
        <v>2960</v>
      </c>
      <c r="H166" s="1" t="s">
        <v>835</v>
      </c>
      <c r="I166" s="1" t="s">
        <v>2960</v>
      </c>
      <c r="J166" s="1" t="s">
        <v>2924</v>
      </c>
      <c r="K166" s="1" t="s">
        <v>2924</v>
      </c>
      <c r="L166" s="1" t="s">
        <v>2924</v>
      </c>
      <c r="M166" s="1" t="s">
        <v>2924</v>
      </c>
      <c r="N166" s="1" t="s">
        <v>2924</v>
      </c>
    </row>
    <row r="167" spans="1:14" x14ac:dyDescent="0.25">
      <c r="A167" s="1" t="s">
        <v>3865</v>
      </c>
      <c r="B167" s="1" t="s">
        <v>836</v>
      </c>
      <c r="C167" s="1" t="s">
        <v>837</v>
      </c>
      <c r="D167" s="1" t="s">
        <v>838</v>
      </c>
      <c r="E167" s="1" t="s">
        <v>2960</v>
      </c>
      <c r="F167" s="1" t="s">
        <v>839</v>
      </c>
      <c r="G167" s="1" t="s">
        <v>2960</v>
      </c>
      <c r="H167" s="1" t="s">
        <v>840</v>
      </c>
      <c r="I167" s="1" t="s">
        <v>2960</v>
      </c>
      <c r="J167" s="1" t="s">
        <v>2924</v>
      </c>
      <c r="K167" s="1" t="s">
        <v>2924</v>
      </c>
      <c r="L167" s="1" t="s">
        <v>2924</v>
      </c>
      <c r="M167" s="1" t="s">
        <v>2924</v>
      </c>
      <c r="N167" s="1" t="s">
        <v>2924</v>
      </c>
    </row>
    <row r="168" spans="1:14" x14ac:dyDescent="0.25">
      <c r="A168" s="1" t="s">
        <v>3871</v>
      </c>
      <c r="B168" s="1" t="s">
        <v>841</v>
      </c>
      <c r="C168" s="1" t="s">
        <v>842</v>
      </c>
      <c r="D168" s="1" t="s">
        <v>843</v>
      </c>
      <c r="E168" s="1" t="s">
        <v>2960</v>
      </c>
      <c r="F168" s="1" t="s">
        <v>844</v>
      </c>
      <c r="G168" s="1" t="s">
        <v>2960</v>
      </c>
      <c r="H168" s="1" t="s">
        <v>845</v>
      </c>
      <c r="I168" s="1" t="s">
        <v>2960</v>
      </c>
      <c r="J168" s="1" t="s">
        <v>2924</v>
      </c>
      <c r="K168" s="1" t="s">
        <v>2924</v>
      </c>
      <c r="L168" s="1" t="s">
        <v>2924</v>
      </c>
      <c r="M168" s="1" t="s">
        <v>2924</v>
      </c>
      <c r="N168" s="1" t="s">
        <v>2924</v>
      </c>
    </row>
    <row r="169" spans="1:14" x14ac:dyDescent="0.25">
      <c r="A169" s="1" t="s">
        <v>3877</v>
      </c>
      <c r="B169" s="1" t="s">
        <v>846</v>
      </c>
      <c r="C169" s="1" t="s">
        <v>847</v>
      </c>
      <c r="D169" s="1" t="s">
        <v>848</v>
      </c>
      <c r="E169" s="1" t="s">
        <v>2960</v>
      </c>
      <c r="F169" s="1" t="s">
        <v>849</v>
      </c>
      <c r="G169" s="1" t="s">
        <v>2960</v>
      </c>
      <c r="H169" s="1" t="s">
        <v>850</v>
      </c>
      <c r="I169" s="1" t="s">
        <v>2960</v>
      </c>
      <c r="J169" s="1" t="s">
        <v>2924</v>
      </c>
      <c r="K169" s="1" t="s">
        <v>2924</v>
      </c>
      <c r="L169" s="1" t="s">
        <v>2924</v>
      </c>
      <c r="M169" s="1" t="s">
        <v>2924</v>
      </c>
      <c r="N169" s="1" t="s">
        <v>2924</v>
      </c>
    </row>
    <row r="170" spans="1:14" x14ac:dyDescent="0.25">
      <c r="A170" s="1" t="s">
        <v>3883</v>
      </c>
      <c r="B170" s="1" t="s">
        <v>851</v>
      </c>
      <c r="C170" s="1" t="s">
        <v>852</v>
      </c>
      <c r="D170" s="1" t="s">
        <v>853</v>
      </c>
      <c r="E170" s="1" t="s">
        <v>2960</v>
      </c>
      <c r="F170" s="1" t="s">
        <v>854</v>
      </c>
      <c r="G170" s="1" t="s">
        <v>2960</v>
      </c>
      <c r="H170" s="1" t="s">
        <v>855</v>
      </c>
      <c r="I170" s="1" t="s">
        <v>2960</v>
      </c>
      <c r="J170" s="1" t="s">
        <v>2924</v>
      </c>
      <c r="K170" s="1" t="s">
        <v>2924</v>
      </c>
      <c r="L170" s="1" t="s">
        <v>2924</v>
      </c>
      <c r="M170" s="1" t="s">
        <v>2924</v>
      </c>
      <c r="N170" s="1" t="s">
        <v>2924</v>
      </c>
    </row>
    <row r="171" spans="1:14" x14ac:dyDescent="0.25">
      <c r="A171" s="1" t="s">
        <v>3889</v>
      </c>
      <c r="B171" s="1" t="s">
        <v>856</v>
      </c>
      <c r="C171" s="1" t="s">
        <v>857</v>
      </c>
      <c r="D171" s="1" t="s">
        <v>858</v>
      </c>
      <c r="E171" s="1" t="s">
        <v>2960</v>
      </c>
      <c r="F171" s="1" t="s">
        <v>859</v>
      </c>
      <c r="G171" s="1" t="s">
        <v>2960</v>
      </c>
      <c r="H171" s="1" t="s">
        <v>860</v>
      </c>
      <c r="I171" s="1" t="s">
        <v>2960</v>
      </c>
      <c r="J171" s="1" t="s">
        <v>2924</v>
      </c>
      <c r="K171" s="1" t="s">
        <v>2924</v>
      </c>
      <c r="L171" s="1" t="s">
        <v>2924</v>
      </c>
      <c r="M171" s="1" t="s">
        <v>2924</v>
      </c>
      <c r="N171" s="1" t="s">
        <v>2924</v>
      </c>
    </row>
    <row r="172" spans="1:14" x14ac:dyDescent="0.25">
      <c r="A172" s="1" t="s">
        <v>3895</v>
      </c>
      <c r="B172" s="1" t="s">
        <v>861</v>
      </c>
      <c r="C172" s="1" t="s">
        <v>862</v>
      </c>
      <c r="D172" s="1" t="s">
        <v>863</v>
      </c>
      <c r="E172" s="1" t="s">
        <v>2960</v>
      </c>
      <c r="F172" s="1" t="s">
        <v>864</v>
      </c>
      <c r="G172" s="1" t="s">
        <v>2960</v>
      </c>
      <c r="H172" s="1" t="s">
        <v>865</v>
      </c>
      <c r="I172" s="1" t="s">
        <v>2960</v>
      </c>
      <c r="J172" s="1" t="s">
        <v>2924</v>
      </c>
      <c r="K172" s="1" t="s">
        <v>2924</v>
      </c>
      <c r="L172" s="1" t="s">
        <v>2924</v>
      </c>
      <c r="M172" s="1" t="s">
        <v>2924</v>
      </c>
      <c r="N172" s="1" t="s">
        <v>2924</v>
      </c>
    </row>
    <row r="173" spans="1:14" x14ac:dyDescent="0.25">
      <c r="A173" s="1" t="s">
        <v>3901</v>
      </c>
      <c r="B173" s="1" t="s">
        <v>866</v>
      </c>
      <c r="C173" s="1" t="s">
        <v>867</v>
      </c>
      <c r="D173" s="1" t="s">
        <v>868</v>
      </c>
      <c r="E173" s="1" t="s">
        <v>2960</v>
      </c>
      <c r="F173" s="1" t="s">
        <v>869</v>
      </c>
      <c r="G173" s="1" t="s">
        <v>2960</v>
      </c>
      <c r="H173" s="1" t="s">
        <v>870</v>
      </c>
      <c r="I173" s="1" t="s">
        <v>2960</v>
      </c>
      <c r="J173" s="1" t="s">
        <v>2924</v>
      </c>
      <c r="K173" s="1" t="s">
        <v>2924</v>
      </c>
      <c r="L173" s="1" t="s">
        <v>2924</v>
      </c>
      <c r="M173" s="1" t="s">
        <v>2924</v>
      </c>
      <c r="N173" s="1" t="s">
        <v>2924</v>
      </c>
    </row>
    <row r="174" spans="1:14" x14ac:dyDescent="0.25">
      <c r="A174" s="1" t="s">
        <v>3907</v>
      </c>
      <c r="B174" s="1" t="s">
        <v>871</v>
      </c>
      <c r="C174" s="1" t="s">
        <v>872</v>
      </c>
      <c r="D174" s="1" t="s">
        <v>873</v>
      </c>
      <c r="E174" s="1" t="s">
        <v>2960</v>
      </c>
      <c r="F174" s="1" t="s">
        <v>874</v>
      </c>
      <c r="G174" s="1" t="s">
        <v>2960</v>
      </c>
      <c r="H174" s="1" t="s">
        <v>875</v>
      </c>
      <c r="I174" s="1" t="s">
        <v>2960</v>
      </c>
      <c r="J174" s="1" t="s">
        <v>2924</v>
      </c>
      <c r="K174" s="1" t="s">
        <v>2924</v>
      </c>
      <c r="L174" s="1" t="s">
        <v>2924</v>
      </c>
      <c r="M174" s="1" t="s">
        <v>2924</v>
      </c>
      <c r="N174" s="1" t="s">
        <v>2924</v>
      </c>
    </row>
    <row r="175" spans="1:14" x14ac:dyDescent="0.25">
      <c r="A175" s="1" t="s">
        <v>3913</v>
      </c>
      <c r="B175" s="1" t="s">
        <v>876</v>
      </c>
      <c r="C175" s="1" t="s">
        <v>877</v>
      </c>
      <c r="D175" s="1" t="s">
        <v>878</v>
      </c>
      <c r="E175" s="1" t="s">
        <v>2960</v>
      </c>
      <c r="F175" s="1" t="s">
        <v>879</v>
      </c>
      <c r="G175" s="1" t="s">
        <v>2960</v>
      </c>
      <c r="H175" s="1" t="s">
        <v>880</v>
      </c>
      <c r="I175" s="1" t="s">
        <v>2960</v>
      </c>
      <c r="J175" s="1" t="s">
        <v>2924</v>
      </c>
      <c r="K175" s="1" t="s">
        <v>2924</v>
      </c>
      <c r="L175" s="1" t="s">
        <v>2924</v>
      </c>
      <c r="M175" s="1" t="s">
        <v>2924</v>
      </c>
      <c r="N175" s="1" t="s">
        <v>2924</v>
      </c>
    </row>
    <row r="176" spans="1:14" x14ac:dyDescent="0.25">
      <c r="A176" s="1" t="s">
        <v>3919</v>
      </c>
      <c r="B176" s="1" t="s">
        <v>881</v>
      </c>
      <c r="C176" s="1" t="s">
        <v>882</v>
      </c>
      <c r="D176" s="1" t="s">
        <v>883</v>
      </c>
      <c r="E176" s="1" t="s">
        <v>2960</v>
      </c>
      <c r="F176" s="1" t="s">
        <v>884</v>
      </c>
      <c r="G176" s="1" t="s">
        <v>2960</v>
      </c>
      <c r="H176" s="1" t="s">
        <v>885</v>
      </c>
      <c r="I176" s="1" t="s">
        <v>2960</v>
      </c>
      <c r="J176" s="1" t="s">
        <v>2924</v>
      </c>
      <c r="K176" s="1" t="s">
        <v>2924</v>
      </c>
      <c r="L176" s="1" t="s">
        <v>2924</v>
      </c>
      <c r="M176" s="1" t="s">
        <v>2924</v>
      </c>
      <c r="N176" s="1" t="s">
        <v>2924</v>
      </c>
    </row>
    <row r="177" spans="1:14" x14ac:dyDescent="0.25">
      <c r="A177" s="1" t="s">
        <v>3925</v>
      </c>
      <c r="B177" s="1" t="s">
        <v>886</v>
      </c>
      <c r="C177" s="1" t="s">
        <v>887</v>
      </c>
      <c r="D177" s="1" t="s">
        <v>888</v>
      </c>
      <c r="E177" s="1" t="s">
        <v>2960</v>
      </c>
      <c r="F177" s="1" t="s">
        <v>889</v>
      </c>
      <c r="G177" s="1" t="s">
        <v>2960</v>
      </c>
      <c r="H177" s="1" t="s">
        <v>890</v>
      </c>
      <c r="I177" s="1" t="s">
        <v>2960</v>
      </c>
      <c r="J177" s="1" t="s">
        <v>2924</v>
      </c>
      <c r="K177" s="1" t="s">
        <v>2924</v>
      </c>
      <c r="L177" s="1" t="s">
        <v>2924</v>
      </c>
      <c r="M177" s="1" t="s">
        <v>2924</v>
      </c>
      <c r="N177" s="1" t="s">
        <v>2924</v>
      </c>
    </row>
    <row r="178" spans="1:14" x14ac:dyDescent="0.25">
      <c r="A178" s="1" t="s">
        <v>3930</v>
      </c>
      <c r="B178" s="1" t="s">
        <v>891</v>
      </c>
      <c r="C178" s="1" t="s">
        <v>892</v>
      </c>
      <c r="D178" s="1" t="s">
        <v>893</v>
      </c>
      <c r="E178" s="1" t="s">
        <v>2960</v>
      </c>
      <c r="F178" s="1" t="s">
        <v>894</v>
      </c>
      <c r="G178" s="1" t="s">
        <v>2960</v>
      </c>
      <c r="H178" s="1" t="s">
        <v>895</v>
      </c>
      <c r="I178" s="1" t="s">
        <v>2960</v>
      </c>
      <c r="J178" s="1" t="s">
        <v>2924</v>
      </c>
      <c r="K178" s="1" t="s">
        <v>2924</v>
      </c>
      <c r="L178" s="1" t="s">
        <v>2924</v>
      </c>
      <c r="M178" s="1" t="s">
        <v>2924</v>
      </c>
      <c r="N178" s="1" t="s">
        <v>2924</v>
      </c>
    </row>
    <row r="179" spans="1:14" x14ac:dyDescent="0.25">
      <c r="A179" s="1" t="s">
        <v>3936</v>
      </c>
      <c r="B179" s="1" t="s">
        <v>896</v>
      </c>
      <c r="C179" s="1" t="s">
        <v>897</v>
      </c>
      <c r="D179" s="1" t="s">
        <v>898</v>
      </c>
      <c r="E179" s="1" t="s">
        <v>2960</v>
      </c>
      <c r="F179" s="1" t="s">
        <v>899</v>
      </c>
      <c r="G179" s="1" t="s">
        <v>2960</v>
      </c>
      <c r="H179" s="1" t="s">
        <v>900</v>
      </c>
      <c r="I179" s="1" t="s">
        <v>2960</v>
      </c>
      <c r="J179" s="1" t="s">
        <v>2924</v>
      </c>
      <c r="K179" s="1" t="s">
        <v>2924</v>
      </c>
      <c r="L179" s="1" t="s">
        <v>2924</v>
      </c>
      <c r="M179" s="1" t="s">
        <v>2924</v>
      </c>
      <c r="N179" s="1" t="s">
        <v>2924</v>
      </c>
    </row>
    <row r="180" spans="1:14" x14ac:dyDescent="0.25">
      <c r="A180" s="1" t="s">
        <v>3941</v>
      </c>
      <c r="B180" s="1" t="s">
        <v>901</v>
      </c>
      <c r="C180" s="1" t="s">
        <v>902</v>
      </c>
      <c r="D180" s="1" t="s">
        <v>903</v>
      </c>
      <c r="E180" s="1" t="s">
        <v>2960</v>
      </c>
      <c r="F180" s="1" t="s">
        <v>904</v>
      </c>
      <c r="G180" s="1" t="s">
        <v>2960</v>
      </c>
      <c r="H180" s="1" t="s">
        <v>905</v>
      </c>
      <c r="I180" s="1" t="s">
        <v>2960</v>
      </c>
      <c r="J180" s="1" t="s">
        <v>2924</v>
      </c>
      <c r="K180" s="1" t="s">
        <v>2924</v>
      </c>
      <c r="L180" s="1" t="s">
        <v>2924</v>
      </c>
      <c r="M180" s="1" t="s">
        <v>2924</v>
      </c>
      <c r="N180" s="1" t="s">
        <v>2924</v>
      </c>
    </row>
    <row r="181" spans="1:14" x14ac:dyDescent="0.25">
      <c r="A181" s="1" t="s">
        <v>3946</v>
      </c>
      <c r="B181" s="1" t="s">
        <v>906</v>
      </c>
      <c r="C181" s="1" t="s">
        <v>907</v>
      </c>
      <c r="D181" s="1" t="s">
        <v>908</v>
      </c>
      <c r="E181" s="1" t="s">
        <v>2960</v>
      </c>
      <c r="F181" s="1" t="s">
        <v>909</v>
      </c>
      <c r="G181" s="1" t="s">
        <v>2960</v>
      </c>
      <c r="H181" s="1" t="s">
        <v>910</v>
      </c>
      <c r="I181" s="1" t="s">
        <v>2960</v>
      </c>
      <c r="J181" s="1" t="s">
        <v>2924</v>
      </c>
      <c r="K181" s="1" t="s">
        <v>2924</v>
      </c>
      <c r="L181" s="1" t="s">
        <v>2924</v>
      </c>
      <c r="M181" s="1" t="s">
        <v>2924</v>
      </c>
      <c r="N181" s="1" t="s">
        <v>2924</v>
      </c>
    </row>
    <row r="182" spans="1:14" x14ac:dyDescent="0.25">
      <c r="A182" s="1" t="s">
        <v>3951</v>
      </c>
      <c r="B182" s="1" t="s">
        <v>911</v>
      </c>
      <c r="C182" s="1" t="s">
        <v>912</v>
      </c>
      <c r="D182" s="1" t="s">
        <v>913</v>
      </c>
      <c r="E182" s="1" t="s">
        <v>2960</v>
      </c>
      <c r="F182" s="1" t="s">
        <v>914</v>
      </c>
      <c r="G182" s="1" t="s">
        <v>2960</v>
      </c>
      <c r="H182" s="1" t="s">
        <v>915</v>
      </c>
      <c r="I182" s="1" t="s">
        <v>2960</v>
      </c>
      <c r="J182" s="1" t="s">
        <v>2924</v>
      </c>
      <c r="K182" s="1" t="s">
        <v>2924</v>
      </c>
      <c r="L182" s="1" t="s">
        <v>2924</v>
      </c>
      <c r="M182" s="1" t="s">
        <v>2924</v>
      </c>
      <c r="N182" s="1" t="s">
        <v>2924</v>
      </c>
    </row>
    <row r="183" spans="1:14" x14ac:dyDescent="0.25">
      <c r="A183" s="1" t="s">
        <v>3956</v>
      </c>
      <c r="B183" s="1" t="s">
        <v>916</v>
      </c>
      <c r="C183" s="1" t="s">
        <v>917</v>
      </c>
      <c r="D183" s="1" t="s">
        <v>918</v>
      </c>
      <c r="E183" s="1" t="s">
        <v>2960</v>
      </c>
      <c r="F183" s="1" t="s">
        <v>919</v>
      </c>
      <c r="G183" s="1" t="s">
        <v>2960</v>
      </c>
      <c r="H183" s="1" t="s">
        <v>920</v>
      </c>
      <c r="I183" s="1" t="s">
        <v>2960</v>
      </c>
      <c r="J183" s="1" t="s">
        <v>2924</v>
      </c>
      <c r="K183" s="1" t="s">
        <v>2924</v>
      </c>
      <c r="L183" s="1" t="s">
        <v>2924</v>
      </c>
      <c r="M183" s="1" t="s">
        <v>2924</v>
      </c>
      <c r="N183" s="1" t="s">
        <v>2924</v>
      </c>
    </row>
    <row r="184" spans="1:14" x14ac:dyDescent="0.25">
      <c r="A184" s="1" t="s">
        <v>3962</v>
      </c>
      <c r="B184" s="1" t="s">
        <v>921</v>
      </c>
      <c r="C184" s="1" t="s">
        <v>922</v>
      </c>
      <c r="D184" s="1" t="s">
        <v>923</v>
      </c>
      <c r="E184" s="1" t="s">
        <v>2960</v>
      </c>
      <c r="F184" s="1" t="s">
        <v>924</v>
      </c>
      <c r="G184" s="1" t="s">
        <v>2960</v>
      </c>
      <c r="H184" s="1" t="s">
        <v>925</v>
      </c>
      <c r="I184" s="1" t="s">
        <v>2960</v>
      </c>
      <c r="J184" s="1" t="s">
        <v>2924</v>
      </c>
      <c r="K184" s="1" t="s">
        <v>2924</v>
      </c>
      <c r="L184" s="1" t="s">
        <v>2924</v>
      </c>
      <c r="M184" s="1" t="s">
        <v>2924</v>
      </c>
      <c r="N184" s="1" t="s">
        <v>2924</v>
      </c>
    </row>
    <row r="185" spans="1:14" x14ac:dyDescent="0.25">
      <c r="A185" s="1" t="s">
        <v>3968</v>
      </c>
      <c r="B185" s="1" t="s">
        <v>926</v>
      </c>
      <c r="C185" s="1" t="s">
        <v>927</v>
      </c>
      <c r="D185" s="1" t="s">
        <v>928</v>
      </c>
      <c r="E185" s="1" t="s">
        <v>2960</v>
      </c>
      <c r="F185" s="1" t="s">
        <v>929</v>
      </c>
      <c r="G185" s="1" t="s">
        <v>2960</v>
      </c>
      <c r="H185" s="1" t="s">
        <v>930</v>
      </c>
      <c r="I185" s="1" t="s">
        <v>2960</v>
      </c>
      <c r="J185" s="1" t="s">
        <v>2924</v>
      </c>
      <c r="K185" s="1" t="s">
        <v>2924</v>
      </c>
      <c r="L185" s="1" t="s">
        <v>2924</v>
      </c>
      <c r="M185" s="1" t="s">
        <v>2924</v>
      </c>
      <c r="N185" s="1" t="s">
        <v>2924</v>
      </c>
    </row>
    <row r="186" spans="1:14" x14ac:dyDescent="0.25">
      <c r="A186" s="1" t="s">
        <v>3974</v>
      </c>
      <c r="B186" s="1" t="s">
        <v>931</v>
      </c>
      <c r="C186" s="1" t="s">
        <v>932</v>
      </c>
      <c r="D186" s="1" t="s">
        <v>933</v>
      </c>
      <c r="E186" s="1" t="s">
        <v>2960</v>
      </c>
      <c r="F186" s="1" t="s">
        <v>934</v>
      </c>
      <c r="G186" s="1" t="s">
        <v>2960</v>
      </c>
      <c r="H186" s="1" t="s">
        <v>935</v>
      </c>
      <c r="I186" s="1" t="s">
        <v>2960</v>
      </c>
      <c r="J186" s="1" t="s">
        <v>2924</v>
      </c>
      <c r="K186" s="1" t="s">
        <v>2924</v>
      </c>
      <c r="L186" s="1" t="s">
        <v>2924</v>
      </c>
      <c r="M186" s="1" t="s">
        <v>2924</v>
      </c>
      <c r="N186" s="1" t="s">
        <v>2924</v>
      </c>
    </row>
    <row r="187" spans="1:14" x14ac:dyDescent="0.25">
      <c r="A187" s="1" t="s">
        <v>3979</v>
      </c>
      <c r="B187" s="1" t="s">
        <v>936</v>
      </c>
      <c r="C187" s="1" t="s">
        <v>937</v>
      </c>
      <c r="D187" s="1" t="s">
        <v>938</v>
      </c>
      <c r="E187" s="1" t="s">
        <v>2960</v>
      </c>
      <c r="F187" s="1" t="s">
        <v>939</v>
      </c>
      <c r="G187" s="1" t="s">
        <v>2960</v>
      </c>
      <c r="H187" s="1" t="s">
        <v>940</v>
      </c>
      <c r="I187" s="1" t="s">
        <v>2960</v>
      </c>
      <c r="J187" s="1" t="s">
        <v>2924</v>
      </c>
      <c r="K187" s="1" t="s">
        <v>2924</v>
      </c>
      <c r="L187" s="1" t="s">
        <v>2924</v>
      </c>
      <c r="M187" s="1" t="s">
        <v>2924</v>
      </c>
      <c r="N187" s="1" t="s">
        <v>2924</v>
      </c>
    </row>
    <row r="188" spans="1:14" x14ac:dyDescent="0.25">
      <c r="A188" s="1" t="s">
        <v>3985</v>
      </c>
      <c r="B188" s="1" t="s">
        <v>941</v>
      </c>
      <c r="C188" s="1" t="s">
        <v>942</v>
      </c>
      <c r="D188" s="1" t="s">
        <v>943</v>
      </c>
      <c r="E188" s="1" t="s">
        <v>2960</v>
      </c>
      <c r="F188" s="1" t="s">
        <v>944</v>
      </c>
      <c r="G188" s="1" t="s">
        <v>2960</v>
      </c>
      <c r="H188" s="1" t="s">
        <v>945</v>
      </c>
      <c r="I188" s="1" t="s">
        <v>2960</v>
      </c>
      <c r="J188" s="1" t="s">
        <v>2924</v>
      </c>
      <c r="K188" s="1" t="s">
        <v>2924</v>
      </c>
      <c r="L188" s="1" t="s">
        <v>2924</v>
      </c>
      <c r="M188" s="1" t="s">
        <v>2924</v>
      </c>
      <c r="N188" s="1" t="s">
        <v>2924</v>
      </c>
    </row>
    <row r="189" spans="1:14" x14ac:dyDescent="0.25">
      <c r="A189" s="1" t="s">
        <v>3990</v>
      </c>
      <c r="B189" s="1" t="s">
        <v>946</v>
      </c>
      <c r="C189" s="1" t="s">
        <v>947</v>
      </c>
      <c r="D189" s="1" t="s">
        <v>948</v>
      </c>
      <c r="E189" s="1" t="s">
        <v>2960</v>
      </c>
      <c r="F189" s="1" t="s">
        <v>949</v>
      </c>
      <c r="G189" s="1" t="s">
        <v>2960</v>
      </c>
      <c r="H189" s="1" t="s">
        <v>950</v>
      </c>
      <c r="I189" s="1" t="s">
        <v>2960</v>
      </c>
      <c r="J189" s="1" t="s">
        <v>2924</v>
      </c>
      <c r="K189" s="1" t="s">
        <v>2924</v>
      </c>
      <c r="L189" s="1" t="s">
        <v>2924</v>
      </c>
      <c r="M189" s="1" t="s">
        <v>2924</v>
      </c>
      <c r="N189" s="1" t="s">
        <v>2924</v>
      </c>
    </row>
    <row r="190" spans="1:14" x14ac:dyDescent="0.25">
      <c r="A190" s="1" t="s">
        <v>3995</v>
      </c>
      <c r="B190" s="1" t="s">
        <v>951</v>
      </c>
      <c r="C190" s="1" t="s">
        <v>952</v>
      </c>
      <c r="D190" s="1" t="s">
        <v>953</v>
      </c>
      <c r="E190" s="1" t="s">
        <v>2960</v>
      </c>
      <c r="F190" s="1" t="s">
        <v>954</v>
      </c>
      <c r="G190" s="1" t="s">
        <v>2960</v>
      </c>
      <c r="H190" s="1" t="s">
        <v>955</v>
      </c>
      <c r="I190" s="1" t="s">
        <v>2960</v>
      </c>
      <c r="J190" s="1" t="s">
        <v>2924</v>
      </c>
      <c r="K190" s="1" t="s">
        <v>2924</v>
      </c>
      <c r="L190" s="1" t="s">
        <v>2924</v>
      </c>
      <c r="M190" s="1" t="s">
        <v>2924</v>
      </c>
      <c r="N190" s="1" t="s">
        <v>2924</v>
      </c>
    </row>
    <row r="191" spans="1:14" x14ac:dyDescent="0.25">
      <c r="A191" s="1" t="s">
        <v>4000</v>
      </c>
      <c r="B191" s="1" t="s">
        <v>956</v>
      </c>
      <c r="C191" s="1" t="s">
        <v>957</v>
      </c>
      <c r="D191" s="1" t="s">
        <v>958</v>
      </c>
      <c r="E191" s="1" t="s">
        <v>2960</v>
      </c>
      <c r="F191" s="1" t="s">
        <v>959</v>
      </c>
      <c r="G191" s="1" t="s">
        <v>2960</v>
      </c>
      <c r="H191" s="1" t="s">
        <v>960</v>
      </c>
      <c r="I191" s="1" t="s">
        <v>2960</v>
      </c>
      <c r="J191" s="1" t="s">
        <v>2924</v>
      </c>
      <c r="K191" s="1" t="s">
        <v>2924</v>
      </c>
      <c r="L191" s="1" t="s">
        <v>2924</v>
      </c>
      <c r="M191" s="1" t="s">
        <v>2924</v>
      </c>
      <c r="N191" s="1" t="s">
        <v>2924</v>
      </c>
    </row>
    <row r="192" spans="1:14" x14ac:dyDescent="0.25">
      <c r="A192" s="1" t="s">
        <v>4006</v>
      </c>
      <c r="B192" s="1" t="s">
        <v>961</v>
      </c>
      <c r="C192" s="1" t="s">
        <v>962</v>
      </c>
      <c r="D192" s="1" t="s">
        <v>963</v>
      </c>
      <c r="E192" s="1" t="s">
        <v>2960</v>
      </c>
      <c r="F192" s="1" t="s">
        <v>964</v>
      </c>
      <c r="G192" s="1" t="s">
        <v>2960</v>
      </c>
      <c r="H192" s="1" t="s">
        <v>965</v>
      </c>
      <c r="I192" s="1" t="s">
        <v>2960</v>
      </c>
      <c r="J192" s="1" t="s">
        <v>2924</v>
      </c>
      <c r="K192" s="1" t="s">
        <v>2924</v>
      </c>
      <c r="L192" s="1" t="s">
        <v>2924</v>
      </c>
      <c r="M192" s="1" t="s">
        <v>2924</v>
      </c>
      <c r="N192" s="1" t="s">
        <v>2924</v>
      </c>
    </row>
    <row r="193" spans="1:14" x14ac:dyDescent="0.25">
      <c r="A193" s="1" t="s">
        <v>4011</v>
      </c>
      <c r="B193" s="1" t="s">
        <v>966</v>
      </c>
      <c r="C193" s="1" t="s">
        <v>967</v>
      </c>
      <c r="D193" s="1" t="s">
        <v>968</v>
      </c>
      <c r="E193" s="1" t="s">
        <v>2960</v>
      </c>
      <c r="F193" s="1" t="s">
        <v>969</v>
      </c>
      <c r="G193" s="1" t="s">
        <v>2960</v>
      </c>
      <c r="H193" s="1" t="s">
        <v>970</v>
      </c>
      <c r="I193" s="1" t="s">
        <v>2960</v>
      </c>
      <c r="J193" s="1" t="s">
        <v>2924</v>
      </c>
      <c r="K193" s="1" t="s">
        <v>2924</v>
      </c>
      <c r="L193" s="1" t="s">
        <v>2924</v>
      </c>
      <c r="M193" s="1" t="s">
        <v>2924</v>
      </c>
      <c r="N193" s="1" t="s">
        <v>2924</v>
      </c>
    </row>
    <row r="194" spans="1:14" x14ac:dyDescent="0.25">
      <c r="A194" s="1" t="s">
        <v>4016</v>
      </c>
      <c r="B194" s="1" t="s">
        <v>971</v>
      </c>
      <c r="C194" s="1" t="s">
        <v>972</v>
      </c>
      <c r="D194" s="1" t="s">
        <v>973</v>
      </c>
      <c r="E194" s="1" t="s">
        <v>2960</v>
      </c>
      <c r="F194" s="1" t="s">
        <v>974</v>
      </c>
      <c r="G194" s="1" t="s">
        <v>2960</v>
      </c>
      <c r="H194" s="1" t="s">
        <v>975</v>
      </c>
      <c r="I194" s="1" t="s">
        <v>2960</v>
      </c>
      <c r="J194" s="1" t="s">
        <v>2924</v>
      </c>
      <c r="K194" s="1" t="s">
        <v>2924</v>
      </c>
      <c r="L194" s="1" t="s">
        <v>2924</v>
      </c>
      <c r="M194" s="1" t="s">
        <v>2924</v>
      </c>
      <c r="N194" s="1" t="s">
        <v>2924</v>
      </c>
    </row>
    <row r="195" spans="1:14" x14ac:dyDescent="0.25">
      <c r="A195" s="1" t="s">
        <v>4022</v>
      </c>
      <c r="B195" s="1" t="s">
        <v>976</v>
      </c>
      <c r="C195" s="1" t="s">
        <v>977</v>
      </c>
      <c r="D195" s="1" t="s">
        <v>978</v>
      </c>
      <c r="E195" s="1" t="s">
        <v>2960</v>
      </c>
      <c r="F195" s="1" t="s">
        <v>979</v>
      </c>
      <c r="G195" s="1" t="s">
        <v>2960</v>
      </c>
      <c r="H195" s="1" t="s">
        <v>980</v>
      </c>
      <c r="I195" s="1" t="s">
        <v>2960</v>
      </c>
      <c r="J195" s="1" t="s">
        <v>2924</v>
      </c>
      <c r="K195" s="1" t="s">
        <v>2924</v>
      </c>
      <c r="L195" s="1" t="s">
        <v>2924</v>
      </c>
      <c r="M195" s="1" t="s">
        <v>2924</v>
      </c>
      <c r="N195" s="1" t="s">
        <v>2924</v>
      </c>
    </row>
    <row r="196" spans="1:14" x14ac:dyDescent="0.25">
      <c r="A196" s="1" t="s">
        <v>4028</v>
      </c>
      <c r="B196" s="1" t="s">
        <v>981</v>
      </c>
      <c r="C196" s="1" t="s">
        <v>982</v>
      </c>
      <c r="D196" s="1" t="s">
        <v>983</v>
      </c>
      <c r="E196" s="1" t="s">
        <v>2960</v>
      </c>
      <c r="F196" s="1" t="s">
        <v>984</v>
      </c>
      <c r="G196" s="1" t="s">
        <v>2960</v>
      </c>
      <c r="H196" s="1" t="s">
        <v>985</v>
      </c>
      <c r="I196" s="1" t="s">
        <v>2960</v>
      </c>
      <c r="J196" s="1" t="s">
        <v>2924</v>
      </c>
      <c r="K196" s="1" t="s">
        <v>2924</v>
      </c>
      <c r="L196" s="1" t="s">
        <v>2924</v>
      </c>
      <c r="M196" s="1" t="s">
        <v>2924</v>
      </c>
      <c r="N196" s="1" t="s">
        <v>2924</v>
      </c>
    </row>
    <row r="197" spans="1:14" x14ac:dyDescent="0.25">
      <c r="A197" s="1" t="s">
        <v>4034</v>
      </c>
      <c r="B197" s="1" t="s">
        <v>986</v>
      </c>
      <c r="C197" s="1" t="s">
        <v>987</v>
      </c>
      <c r="D197" s="1" t="s">
        <v>988</v>
      </c>
      <c r="E197" s="1" t="s">
        <v>2960</v>
      </c>
      <c r="F197" s="1" t="s">
        <v>989</v>
      </c>
      <c r="G197" s="1" t="s">
        <v>2960</v>
      </c>
      <c r="H197" s="1" t="s">
        <v>990</v>
      </c>
      <c r="I197" s="1" t="s">
        <v>2960</v>
      </c>
      <c r="J197" s="1" t="s">
        <v>2924</v>
      </c>
      <c r="K197" s="1" t="s">
        <v>2924</v>
      </c>
      <c r="L197" s="1" t="s">
        <v>2924</v>
      </c>
      <c r="M197" s="1" t="s">
        <v>2924</v>
      </c>
      <c r="N197" s="1" t="s">
        <v>2924</v>
      </c>
    </row>
    <row r="198" spans="1:14" x14ac:dyDescent="0.25">
      <c r="A198" s="1" t="s">
        <v>4040</v>
      </c>
      <c r="B198" s="1" t="s">
        <v>991</v>
      </c>
      <c r="C198" s="1" t="s">
        <v>992</v>
      </c>
      <c r="D198" s="1" t="s">
        <v>993</v>
      </c>
      <c r="E198" s="1" t="s">
        <v>2960</v>
      </c>
      <c r="F198" s="1" t="s">
        <v>994</v>
      </c>
      <c r="G198" s="1" t="s">
        <v>2960</v>
      </c>
      <c r="H198" s="1" t="s">
        <v>995</v>
      </c>
      <c r="I198" s="1" t="s">
        <v>2960</v>
      </c>
      <c r="J198" s="1" t="s">
        <v>2924</v>
      </c>
      <c r="K198" s="1" t="s">
        <v>2924</v>
      </c>
      <c r="L198" s="1" t="s">
        <v>2924</v>
      </c>
      <c r="M198" s="1" t="s">
        <v>2924</v>
      </c>
      <c r="N198" s="1" t="s">
        <v>2924</v>
      </c>
    </row>
    <row r="199" spans="1:14" x14ac:dyDescent="0.25">
      <c r="A199" s="1" t="s">
        <v>4045</v>
      </c>
      <c r="B199" s="1" t="s">
        <v>996</v>
      </c>
      <c r="C199" s="1" t="s">
        <v>997</v>
      </c>
      <c r="D199" s="1" t="s">
        <v>998</v>
      </c>
      <c r="E199" s="1" t="s">
        <v>2960</v>
      </c>
      <c r="F199" s="1" t="s">
        <v>999</v>
      </c>
      <c r="G199" s="1" t="s">
        <v>2960</v>
      </c>
      <c r="H199" s="1" t="s">
        <v>1000</v>
      </c>
      <c r="I199" s="1" t="s">
        <v>2960</v>
      </c>
      <c r="J199" s="1" t="s">
        <v>2924</v>
      </c>
      <c r="K199" s="1" t="s">
        <v>2924</v>
      </c>
      <c r="L199" s="1" t="s">
        <v>2924</v>
      </c>
      <c r="M199" s="1" t="s">
        <v>2924</v>
      </c>
      <c r="N199" s="1" t="s">
        <v>2924</v>
      </c>
    </row>
    <row r="200" spans="1:14" x14ac:dyDescent="0.25">
      <c r="A200" s="1" t="s">
        <v>4050</v>
      </c>
      <c r="B200" s="1" t="s">
        <v>1001</v>
      </c>
      <c r="C200" s="1" t="s">
        <v>1002</v>
      </c>
      <c r="D200" s="1" t="s">
        <v>1003</v>
      </c>
      <c r="E200" s="1" t="s">
        <v>2960</v>
      </c>
      <c r="F200" s="1" t="s">
        <v>1004</v>
      </c>
      <c r="G200" s="1" t="s">
        <v>2960</v>
      </c>
      <c r="H200" s="1" t="s">
        <v>1005</v>
      </c>
      <c r="I200" s="1" t="s">
        <v>2960</v>
      </c>
      <c r="J200" s="1" t="s">
        <v>2924</v>
      </c>
      <c r="K200" s="1" t="s">
        <v>2924</v>
      </c>
      <c r="L200" s="1" t="s">
        <v>2924</v>
      </c>
      <c r="M200" s="1" t="s">
        <v>2924</v>
      </c>
      <c r="N200" s="1" t="s">
        <v>2924</v>
      </c>
    </row>
    <row r="201" spans="1:14" x14ac:dyDescent="0.25">
      <c r="A201" s="1" t="s">
        <v>4056</v>
      </c>
      <c r="B201" s="1" t="s">
        <v>1006</v>
      </c>
      <c r="C201" s="1" t="s">
        <v>1007</v>
      </c>
      <c r="D201" s="1" t="s">
        <v>1008</v>
      </c>
      <c r="E201" s="1" t="s">
        <v>2960</v>
      </c>
      <c r="F201" s="1" t="s">
        <v>1009</v>
      </c>
      <c r="G201" s="1" t="s">
        <v>2960</v>
      </c>
      <c r="H201" s="1" t="s">
        <v>1010</v>
      </c>
      <c r="I201" s="1" t="s">
        <v>2960</v>
      </c>
      <c r="J201" s="1" t="s">
        <v>2924</v>
      </c>
      <c r="K201" s="1" t="s">
        <v>2924</v>
      </c>
      <c r="L201" s="1" t="s">
        <v>2924</v>
      </c>
      <c r="M201" s="1" t="s">
        <v>2924</v>
      </c>
      <c r="N201" s="1" t="s">
        <v>2924</v>
      </c>
    </row>
    <row r="202" spans="1:14" x14ac:dyDescent="0.25">
      <c r="A202" s="1" t="s">
        <v>4061</v>
      </c>
      <c r="B202" s="1" t="s">
        <v>1011</v>
      </c>
      <c r="C202" s="1" t="s">
        <v>1012</v>
      </c>
      <c r="D202" s="1" t="s">
        <v>1013</v>
      </c>
      <c r="E202" s="1" t="s">
        <v>2960</v>
      </c>
      <c r="F202" s="1" t="s">
        <v>1014</v>
      </c>
      <c r="G202" s="1" t="s">
        <v>2960</v>
      </c>
      <c r="H202" s="1" t="s">
        <v>1015</v>
      </c>
      <c r="I202" s="1" t="s">
        <v>2960</v>
      </c>
      <c r="J202" s="1" t="s">
        <v>2924</v>
      </c>
      <c r="K202" s="1" t="s">
        <v>2924</v>
      </c>
      <c r="L202" s="1" t="s">
        <v>2924</v>
      </c>
      <c r="M202" s="1" t="s">
        <v>2924</v>
      </c>
      <c r="N202" s="1" t="s">
        <v>2924</v>
      </c>
    </row>
    <row r="203" spans="1:14" x14ac:dyDescent="0.25">
      <c r="A203" s="1" t="s">
        <v>4067</v>
      </c>
      <c r="B203" s="1" t="s">
        <v>1016</v>
      </c>
      <c r="C203" s="1" t="s">
        <v>1017</v>
      </c>
      <c r="D203" s="1" t="s">
        <v>1018</v>
      </c>
      <c r="E203" s="1" t="s">
        <v>2960</v>
      </c>
      <c r="F203" s="1" t="s">
        <v>1019</v>
      </c>
      <c r="G203" s="1" t="s">
        <v>2960</v>
      </c>
      <c r="H203" s="1" t="s">
        <v>1020</v>
      </c>
      <c r="I203" s="1" t="s">
        <v>2960</v>
      </c>
      <c r="J203" s="1" t="s">
        <v>2924</v>
      </c>
      <c r="K203" s="1" t="s">
        <v>2924</v>
      </c>
      <c r="L203" s="1" t="s">
        <v>2924</v>
      </c>
      <c r="M203" s="1" t="s">
        <v>2924</v>
      </c>
      <c r="N203" s="1" t="s">
        <v>2924</v>
      </c>
    </row>
    <row r="204" spans="1:14" x14ac:dyDescent="0.25">
      <c r="A204" s="1" t="s">
        <v>4073</v>
      </c>
      <c r="B204" s="1" t="s">
        <v>1021</v>
      </c>
      <c r="C204" s="1" t="s">
        <v>1022</v>
      </c>
      <c r="D204" s="1" t="s">
        <v>1023</v>
      </c>
      <c r="E204" s="1" t="s">
        <v>2960</v>
      </c>
      <c r="F204" s="1" t="s">
        <v>1024</v>
      </c>
      <c r="G204" s="1" t="s">
        <v>2960</v>
      </c>
      <c r="H204" s="1" t="s">
        <v>1025</v>
      </c>
      <c r="I204" s="1" t="s">
        <v>2960</v>
      </c>
      <c r="J204" s="1" t="s">
        <v>2924</v>
      </c>
      <c r="K204" s="1" t="s">
        <v>2924</v>
      </c>
      <c r="L204" s="1" t="s">
        <v>2924</v>
      </c>
      <c r="M204" s="1" t="s">
        <v>2924</v>
      </c>
      <c r="N204" s="1" t="s">
        <v>2924</v>
      </c>
    </row>
    <row r="205" spans="1:14" x14ac:dyDescent="0.25">
      <c r="A205" s="1" t="s">
        <v>4079</v>
      </c>
      <c r="B205" s="1" t="s">
        <v>1026</v>
      </c>
      <c r="C205" s="1" t="s">
        <v>1027</v>
      </c>
      <c r="D205" s="1" t="s">
        <v>1028</v>
      </c>
      <c r="E205" s="1" t="s">
        <v>2960</v>
      </c>
      <c r="F205" s="1" t="s">
        <v>1029</v>
      </c>
      <c r="G205" s="1" t="s">
        <v>2960</v>
      </c>
      <c r="H205" s="1" t="s">
        <v>1030</v>
      </c>
      <c r="I205" s="1" t="s">
        <v>2960</v>
      </c>
      <c r="J205" s="1" t="s">
        <v>2924</v>
      </c>
      <c r="K205" s="1" t="s">
        <v>2924</v>
      </c>
      <c r="L205" s="1" t="s">
        <v>2924</v>
      </c>
      <c r="M205" s="1" t="s">
        <v>2924</v>
      </c>
      <c r="N205" s="1" t="s">
        <v>2924</v>
      </c>
    </row>
    <row r="206" spans="1:14" x14ac:dyDescent="0.25">
      <c r="A206" s="1" t="s">
        <v>4085</v>
      </c>
      <c r="B206" s="1" t="s">
        <v>1031</v>
      </c>
      <c r="C206" s="1" t="s">
        <v>1032</v>
      </c>
      <c r="D206" s="1" t="s">
        <v>1033</v>
      </c>
      <c r="E206" s="1" t="s">
        <v>2960</v>
      </c>
      <c r="F206" s="1" t="s">
        <v>1034</v>
      </c>
      <c r="G206" s="1" t="s">
        <v>2960</v>
      </c>
      <c r="H206" s="1" t="s">
        <v>1035</v>
      </c>
      <c r="I206" s="1" t="s">
        <v>2960</v>
      </c>
      <c r="J206" s="1" t="s">
        <v>2924</v>
      </c>
      <c r="K206" s="1" t="s">
        <v>2924</v>
      </c>
      <c r="L206" s="1" t="s">
        <v>2924</v>
      </c>
      <c r="M206" s="1" t="s">
        <v>2924</v>
      </c>
      <c r="N206" s="1" t="s">
        <v>2924</v>
      </c>
    </row>
    <row r="207" spans="1:14" x14ac:dyDescent="0.25">
      <c r="A207" s="1" t="s">
        <v>4091</v>
      </c>
      <c r="B207" s="1" t="s">
        <v>1036</v>
      </c>
      <c r="C207" s="1" t="s">
        <v>1037</v>
      </c>
      <c r="D207" s="1" t="s">
        <v>1038</v>
      </c>
      <c r="E207" s="1" t="s">
        <v>2960</v>
      </c>
      <c r="F207" s="1" t="s">
        <v>1039</v>
      </c>
      <c r="G207" s="1" t="s">
        <v>2960</v>
      </c>
      <c r="H207" s="1" t="s">
        <v>1040</v>
      </c>
      <c r="I207" s="1" t="s">
        <v>2960</v>
      </c>
      <c r="J207" s="1" t="s">
        <v>2924</v>
      </c>
      <c r="K207" s="1" t="s">
        <v>2924</v>
      </c>
      <c r="L207" s="1" t="s">
        <v>2924</v>
      </c>
      <c r="M207" s="1" t="s">
        <v>2924</v>
      </c>
      <c r="N207" s="1" t="s">
        <v>2924</v>
      </c>
    </row>
    <row r="208" spans="1:14" x14ac:dyDescent="0.25">
      <c r="A208" s="1" t="s">
        <v>4097</v>
      </c>
      <c r="B208" s="1" t="s">
        <v>1041</v>
      </c>
      <c r="C208" s="1" t="s">
        <v>1042</v>
      </c>
      <c r="D208" s="1" t="s">
        <v>1043</v>
      </c>
      <c r="E208" s="1" t="s">
        <v>2960</v>
      </c>
      <c r="F208" s="1" t="s">
        <v>1044</v>
      </c>
      <c r="G208" s="1" t="s">
        <v>2960</v>
      </c>
      <c r="H208" s="1" t="s">
        <v>1045</v>
      </c>
      <c r="I208" s="1" t="s">
        <v>2960</v>
      </c>
      <c r="J208" s="1" t="s">
        <v>2924</v>
      </c>
      <c r="K208" s="1" t="s">
        <v>2924</v>
      </c>
      <c r="L208" s="1" t="s">
        <v>2924</v>
      </c>
      <c r="M208" s="1" t="s">
        <v>2924</v>
      </c>
      <c r="N208" s="1" t="s">
        <v>2924</v>
      </c>
    </row>
    <row r="209" spans="1:14" x14ac:dyDescent="0.25">
      <c r="A209" s="1" t="s">
        <v>4103</v>
      </c>
      <c r="B209" s="1" t="s">
        <v>1046</v>
      </c>
      <c r="C209" s="1" t="s">
        <v>1047</v>
      </c>
      <c r="D209" s="1" t="s">
        <v>1048</v>
      </c>
      <c r="E209" s="1" t="s">
        <v>2960</v>
      </c>
      <c r="F209" s="1" t="s">
        <v>1049</v>
      </c>
      <c r="G209" s="1" t="s">
        <v>2960</v>
      </c>
      <c r="H209" s="1" t="s">
        <v>1050</v>
      </c>
      <c r="I209" s="1" t="s">
        <v>2960</v>
      </c>
      <c r="J209" s="1" t="s">
        <v>2924</v>
      </c>
      <c r="K209" s="1" t="s">
        <v>2924</v>
      </c>
      <c r="L209" s="1" t="s">
        <v>2924</v>
      </c>
      <c r="M209" s="1" t="s">
        <v>2924</v>
      </c>
      <c r="N209" s="1" t="s">
        <v>2924</v>
      </c>
    </row>
    <row r="210" spans="1:14" x14ac:dyDescent="0.25">
      <c r="A210" s="1" t="s">
        <v>4109</v>
      </c>
      <c r="B210" s="1" t="s">
        <v>1051</v>
      </c>
      <c r="C210" s="1" t="s">
        <v>1052</v>
      </c>
      <c r="D210" s="1" t="s">
        <v>1053</v>
      </c>
      <c r="E210" s="1" t="s">
        <v>2960</v>
      </c>
      <c r="F210" s="1" t="s">
        <v>1054</v>
      </c>
      <c r="G210" s="1" t="s">
        <v>2960</v>
      </c>
      <c r="H210" s="1" t="s">
        <v>1055</v>
      </c>
      <c r="I210" s="1" t="s">
        <v>2960</v>
      </c>
      <c r="J210" s="1" t="s">
        <v>2924</v>
      </c>
      <c r="K210" s="1" t="s">
        <v>2924</v>
      </c>
      <c r="L210" s="1" t="s">
        <v>2924</v>
      </c>
      <c r="M210" s="1" t="s">
        <v>2924</v>
      </c>
      <c r="N210" s="1" t="s">
        <v>2924</v>
      </c>
    </row>
    <row r="211" spans="1:14" x14ac:dyDescent="0.25">
      <c r="A211" s="1" t="s">
        <v>4115</v>
      </c>
      <c r="B211" s="1" t="s">
        <v>1056</v>
      </c>
      <c r="C211" s="1" t="s">
        <v>1057</v>
      </c>
      <c r="D211" s="1" t="s">
        <v>1058</v>
      </c>
      <c r="E211" s="1" t="s">
        <v>2960</v>
      </c>
      <c r="F211" s="1" t="s">
        <v>1059</v>
      </c>
      <c r="G211" s="1" t="s">
        <v>2960</v>
      </c>
      <c r="H211" s="1" t="s">
        <v>1060</v>
      </c>
      <c r="I211" s="1" t="s">
        <v>2960</v>
      </c>
      <c r="J211" s="1" t="s">
        <v>2924</v>
      </c>
      <c r="K211" s="1" t="s">
        <v>2924</v>
      </c>
      <c r="L211" s="1" t="s">
        <v>2924</v>
      </c>
      <c r="M211" s="1" t="s">
        <v>2924</v>
      </c>
      <c r="N211" s="1" t="s">
        <v>2924</v>
      </c>
    </row>
    <row r="212" spans="1:14" x14ac:dyDescent="0.25">
      <c r="A212" s="1" t="s">
        <v>4121</v>
      </c>
      <c r="B212" s="1" t="s">
        <v>1061</v>
      </c>
      <c r="C212" s="1" t="s">
        <v>1062</v>
      </c>
      <c r="D212" s="1" t="s">
        <v>1063</v>
      </c>
      <c r="E212" s="1" t="s">
        <v>2960</v>
      </c>
      <c r="F212" s="1" t="s">
        <v>1064</v>
      </c>
      <c r="G212" s="1" t="s">
        <v>2960</v>
      </c>
      <c r="H212" s="1" t="s">
        <v>1065</v>
      </c>
      <c r="I212" s="1" t="s">
        <v>2960</v>
      </c>
      <c r="J212" s="1" t="s">
        <v>2924</v>
      </c>
      <c r="K212" s="1" t="s">
        <v>2924</v>
      </c>
      <c r="L212" s="1" t="s">
        <v>2924</v>
      </c>
      <c r="M212" s="1" t="s">
        <v>2924</v>
      </c>
      <c r="N212" s="1" t="s">
        <v>2924</v>
      </c>
    </row>
    <row r="213" spans="1:14" x14ac:dyDescent="0.25">
      <c r="A213" s="1" t="s">
        <v>4127</v>
      </c>
      <c r="B213" s="1" t="s">
        <v>1066</v>
      </c>
      <c r="C213" s="1" t="s">
        <v>1067</v>
      </c>
      <c r="D213" s="1" t="s">
        <v>1068</v>
      </c>
      <c r="E213" s="1" t="s">
        <v>2960</v>
      </c>
      <c r="F213" s="1" t="s">
        <v>1069</v>
      </c>
      <c r="G213" s="1" t="s">
        <v>2960</v>
      </c>
      <c r="H213" s="1" t="s">
        <v>1070</v>
      </c>
      <c r="I213" s="1" t="s">
        <v>2960</v>
      </c>
      <c r="J213" s="1" t="s">
        <v>2924</v>
      </c>
      <c r="K213" s="1" t="s">
        <v>2924</v>
      </c>
      <c r="L213" s="1" t="s">
        <v>2924</v>
      </c>
      <c r="M213" s="1" t="s">
        <v>2924</v>
      </c>
      <c r="N213" s="1" t="s">
        <v>2924</v>
      </c>
    </row>
  </sheetData>
  <phoneticPr fontId="14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3"/>
  <sheetViews>
    <sheetView topLeftCell="A16" zoomScale="85" zoomScaleNormal="85" workbookViewId="0">
      <selection activeCell="B20" sqref="B20"/>
    </sheetView>
  </sheetViews>
  <sheetFormatPr defaultRowHeight="15" x14ac:dyDescent="0.25"/>
  <cols>
    <col min="1" max="1" width="12.5703125" bestFit="1" customWidth="1"/>
    <col min="2" max="2" width="12.5703125" customWidth="1"/>
    <col min="3" max="3" width="9.85546875" customWidth="1"/>
    <col min="4" max="4" width="11.140625" bestFit="1" customWidth="1"/>
  </cols>
  <sheetData>
    <row r="1" spans="1:11" x14ac:dyDescent="0.25">
      <c r="A1" s="1" t="s">
        <v>2979</v>
      </c>
      <c r="B1" s="1" t="s">
        <v>1679</v>
      </c>
      <c r="C1" s="1" t="s">
        <v>2981</v>
      </c>
      <c r="D1" s="1" t="s">
        <v>1680</v>
      </c>
      <c r="E1" s="1" t="s">
        <v>1681</v>
      </c>
      <c r="G1" s="1" t="s">
        <v>2979</v>
      </c>
      <c r="H1" s="1" t="s">
        <v>1679</v>
      </c>
      <c r="I1" s="1" t="s">
        <v>2981</v>
      </c>
      <c r="J1" s="1" t="s">
        <v>1680</v>
      </c>
      <c r="K1" s="1" t="s">
        <v>1681</v>
      </c>
    </row>
    <row r="2" spans="1:11" x14ac:dyDescent="0.25">
      <c r="A2" s="1">
        <v>2.02629E-2</v>
      </c>
      <c r="B2" s="1">
        <f>A2*100/0.782</f>
        <v>2.5911636828644498</v>
      </c>
      <c r="C2" s="1">
        <v>5.7421258999999996</v>
      </c>
      <c r="D2" s="1">
        <v>644.69671000000005</v>
      </c>
      <c r="E2">
        <f>1000/D2</f>
        <v>1.5511169585462905</v>
      </c>
      <c r="G2" s="2">
        <v>2.3401600000000002E-2</v>
      </c>
      <c r="H2" s="2">
        <f t="shared" ref="H2:H65" si="0">G2*100/0.782</f>
        <v>2.992531969309463</v>
      </c>
      <c r="I2" s="2">
        <v>5.7396818999999999</v>
      </c>
      <c r="J2" s="2">
        <v>820.08407999999997</v>
      </c>
      <c r="K2" s="3">
        <f>1000/J2</f>
        <v>1.219387163325985</v>
      </c>
    </row>
    <row r="3" spans="1:11" x14ac:dyDescent="0.25">
      <c r="A3" s="1">
        <v>0.10514569999999999</v>
      </c>
      <c r="B3" s="1">
        <f t="shared" ref="B3:B53" si="1">A3*100/0.782</f>
        <v>13.445741687979538</v>
      </c>
      <c r="C3" s="1">
        <v>5.7378038</v>
      </c>
      <c r="D3" s="1">
        <v>442.28653000000003</v>
      </c>
      <c r="E3">
        <f t="shared" ref="E3:E54" si="2">1000/D3</f>
        <v>2.2609777421889832</v>
      </c>
      <c r="G3" s="1">
        <v>0.1165872</v>
      </c>
      <c r="H3" s="1">
        <f t="shared" si="0"/>
        <v>14.908849104859335</v>
      </c>
      <c r="I3" s="1">
        <v>5.7370811000000002</v>
      </c>
      <c r="J3" s="1">
        <v>503.61651999999998</v>
      </c>
      <c r="K3">
        <f t="shared" ref="K3:K65" si="3">1000/J3</f>
        <v>1.9856378023500898</v>
      </c>
    </row>
    <row r="4" spans="1:11" x14ac:dyDescent="0.25">
      <c r="A4" s="1">
        <v>0.29658859999999998</v>
      </c>
      <c r="B4" s="1">
        <f t="shared" si="1"/>
        <v>37.926930946291556</v>
      </c>
      <c r="C4" s="1">
        <v>5.7364261000000001</v>
      </c>
      <c r="D4" s="1">
        <v>382.55489999999998</v>
      </c>
      <c r="E4">
        <f t="shared" si="2"/>
        <v>2.6140038985254144</v>
      </c>
      <c r="G4" s="1">
        <v>0.29698809999999998</v>
      </c>
      <c r="H4" s="1">
        <f>G4*100/0.782</f>
        <v>37.978017902813292</v>
      </c>
      <c r="I4" s="1">
        <v>5.7358108000000003</v>
      </c>
      <c r="J4" s="1">
        <v>410.85403000000002</v>
      </c>
      <c r="K4">
        <f>1000/J4</f>
        <v>2.4339544630972707</v>
      </c>
    </row>
    <row r="5" spans="1:11" x14ac:dyDescent="0.25">
      <c r="A5" s="1">
        <v>0.47381849999999998</v>
      </c>
      <c r="B5" s="1">
        <f t="shared" si="1"/>
        <v>60.590601023017904</v>
      </c>
      <c r="C5" s="1">
        <v>5.7356701000000001</v>
      </c>
      <c r="D5" s="1">
        <v>346.37887000000001</v>
      </c>
      <c r="E5">
        <f t="shared" si="2"/>
        <v>2.8870121321199527</v>
      </c>
      <c r="G5" s="1">
        <v>0.47160429999999998</v>
      </c>
      <c r="H5" s="1">
        <f t="shared" si="0"/>
        <v>60.307455242966746</v>
      </c>
      <c r="I5" s="1">
        <v>5.7350709000000002</v>
      </c>
      <c r="J5" s="1">
        <v>369.31295</v>
      </c>
      <c r="K5">
        <f t="shared" si="3"/>
        <v>2.7077306658214937</v>
      </c>
    </row>
    <row r="6" spans="1:11" x14ac:dyDescent="0.25">
      <c r="A6" s="1">
        <v>0.6471152</v>
      </c>
      <c r="B6" s="1">
        <f t="shared" si="1"/>
        <v>82.751304347826093</v>
      </c>
      <c r="C6" s="1">
        <v>5.7347508999999999</v>
      </c>
      <c r="D6" s="1">
        <v>325.08611999999999</v>
      </c>
      <c r="E6">
        <f t="shared" si="2"/>
        <v>3.0761079556395701</v>
      </c>
      <c r="G6" s="1">
        <v>0.64863890000000002</v>
      </c>
      <c r="H6" s="1">
        <f t="shared" si="0"/>
        <v>82.946150895140661</v>
      </c>
      <c r="I6" s="1">
        <v>5.7343966000000002</v>
      </c>
      <c r="J6" s="1">
        <v>344.67102</v>
      </c>
      <c r="K6">
        <f t="shared" si="3"/>
        <v>2.9013173199185704</v>
      </c>
    </row>
    <row r="7" spans="1:11" x14ac:dyDescent="0.25">
      <c r="A7" s="1">
        <v>0.81783110000000003</v>
      </c>
      <c r="B7" s="1">
        <f t="shared" si="1"/>
        <v>104.58198209718671</v>
      </c>
      <c r="C7" s="1">
        <v>5.7344018999999999</v>
      </c>
      <c r="D7" s="1">
        <v>312.13610999999997</v>
      </c>
      <c r="E7">
        <f t="shared" si="2"/>
        <v>3.2037305776636997</v>
      </c>
      <c r="G7" s="1">
        <v>0.81694529999999999</v>
      </c>
      <c r="H7" s="1">
        <f t="shared" si="0"/>
        <v>104.4687084398977</v>
      </c>
      <c r="I7" s="1">
        <v>5.7340625999999997</v>
      </c>
      <c r="J7" s="1">
        <v>323.41689000000002</v>
      </c>
      <c r="K7">
        <f t="shared" si="3"/>
        <v>3.0919844662410796</v>
      </c>
    </row>
    <row r="8" spans="1:11" x14ac:dyDescent="0.25">
      <c r="A8" s="1">
        <v>0.99257090000000003</v>
      </c>
      <c r="B8" s="1">
        <f>A8*100/0.782</f>
        <v>126.92722506393862</v>
      </c>
      <c r="C8" s="1">
        <v>5.7337350999999996</v>
      </c>
      <c r="D8" s="1">
        <v>300.75013000000001</v>
      </c>
      <c r="E8">
        <f t="shared" si="2"/>
        <v>3.325019344131289</v>
      </c>
      <c r="G8" s="1">
        <v>0.98692259999999998</v>
      </c>
      <c r="H8" s="1">
        <f t="shared" si="0"/>
        <v>126.20493606138108</v>
      </c>
      <c r="I8" s="1">
        <v>5.7337328999999997</v>
      </c>
      <c r="J8" s="1">
        <v>313.44355999999999</v>
      </c>
      <c r="K8">
        <f t="shared" si="3"/>
        <v>3.190367031308603</v>
      </c>
    </row>
    <row r="9" spans="1:11" x14ac:dyDescent="0.25">
      <c r="A9" s="1">
        <v>1.1672034</v>
      </c>
      <c r="B9" s="1">
        <f t="shared" si="1"/>
        <v>149.25874680306904</v>
      </c>
      <c r="C9" s="1">
        <v>5.7333936000000003</v>
      </c>
      <c r="D9" s="1">
        <v>293.75022999999999</v>
      </c>
      <c r="E9">
        <f t="shared" si="2"/>
        <v>3.4042526536915392</v>
      </c>
      <c r="G9" s="1">
        <v>1.1547654000000001</v>
      </c>
      <c r="H9" s="1">
        <f t="shared" si="0"/>
        <v>147.66820971867008</v>
      </c>
      <c r="I9" s="1">
        <v>5.7333904000000002</v>
      </c>
      <c r="J9" s="1">
        <v>302.72741000000002</v>
      </c>
      <c r="K9">
        <f t="shared" si="3"/>
        <v>3.3033018054096916</v>
      </c>
    </row>
    <row r="10" spans="1:11" x14ac:dyDescent="0.25">
      <c r="A10" s="1">
        <v>1.3310043</v>
      </c>
      <c r="B10" s="1">
        <f t="shared" si="1"/>
        <v>170.20515345268544</v>
      </c>
      <c r="C10" s="1">
        <v>5.7330563999999997</v>
      </c>
      <c r="D10" s="1">
        <v>287.60798999999997</v>
      </c>
      <c r="E10">
        <f t="shared" si="2"/>
        <v>3.4769548648491999</v>
      </c>
      <c r="G10" s="1">
        <v>1.3282305999999999</v>
      </c>
      <c r="H10" s="1">
        <f t="shared" si="0"/>
        <v>169.85046035805627</v>
      </c>
      <c r="I10" s="1">
        <v>5.7330543</v>
      </c>
      <c r="J10" s="1">
        <v>293.77384999999998</v>
      </c>
      <c r="K10">
        <f t="shared" si="3"/>
        <v>3.4039789450286335</v>
      </c>
    </row>
    <row r="11" spans="1:11" x14ac:dyDescent="0.25">
      <c r="A11" s="1">
        <v>1.5037811000000001</v>
      </c>
      <c r="B11" s="1">
        <f t="shared" si="1"/>
        <v>192.29937340153455</v>
      </c>
      <c r="C11" s="1">
        <v>5.7327246000000001</v>
      </c>
      <c r="D11" s="1">
        <v>282.35349000000002</v>
      </c>
      <c r="E11">
        <f t="shared" si="2"/>
        <v>3.5416597825654641</v>
      </c>
      <c r="G11" s="1">
        <v>1.5041214999999999</v>
      </c>
      <c r="H11" s="1">
        <f t="shared" si="0"/>
        <v>192.34290281329922</v>
      </c>
      <c r="I11" s="1">
        <v>5.7327214</v>
      </c>
      <c r="J11" s="1">
        <v>286.23613</v>
      </c>
      <c r="K11">
        <f t="shared" si="3"/>
        <v>3.4936190619961218</v>
      </c>
    </row>
    <row r="12" spans="1:11" x14ac:dyDescent="0.25">
      <c r="A12" s="1">
        <v>1.6776340000000001</v>
      </c>
      <c r="B12" s="1">
        <f t="shared" si="1"/>
        <v>214.53120204603582</v>
      </c>
      <c r="C12" s="1">
        <v>5.7324593999999998</v>
      </c>
      <c r="D12" s="1">
        <v>277.57562000000001</v>
      </c>
      <c r="E12">
        <f t="shared" si="2"/>
        <v>3.6026218729152077</v>
      </c>
      <c r="G12" s="1">
        <v>1.6844592</v>
      </c>
      <c r="H12" s="1">
        <f t="shared" si="0"/>
        <v>215.40398976982095</v>
      </c>
      <c r="I12" s="1">
        <v>5.7323852999999998</v>
      </c>
      <c r="J12" s="1">
        <v>280.53187000000003</v>
      </c>
      <c r="K12">
        <f t="shared" si="3"/>
        <v>3.5646573774309491</v>
      </c>
    </row>
    <row r="13" spans="1:11" x14ac:dyDescent="0.25">
      <c r="A13" s="1">
        <v>1.8513246999999999</v>
      </c>
      <c r="B13" s="1">
        <f t="shared" si="1"/>
        <v>236.74228900255753</v>
      </c>
      <c r="C13" s="1">
        <v>5.7323918000000003</v>
      </c>
      <c r="D13" s="1">
        <v>274.3349</v>
      </c>
      <c r="E13">
        <f t="shared" si="2"/>
        <v>3.6451796690832992</v>
      </c>
      <c r="G13" s="1">
        <v>1.8596972000000001</v>
      </c>
      <c r="H13" s="1">
        <f t="shared" si="0"/>
        <v>237.81294117647056</v>
      </c>
      <c r="I13" s="1">
        <v>5.7320437999999996</v>
      </c>
      <c r="J13" s="1">
        <v>275.88601999999997</v>
      </c>
      <c r="K13">
        <f t="shared" si="3"/>
        <v>3.624685295760909</v>
      </c>
    </row>
    <row r="14" spans="1:11" x14ac:dyDescent="0.25">
      <c r="A14" s="1">
        <v>2.0194101</v>
      </c>
      <c r="B14" s="1">
        <f t="shared" si="1"/>
        <v>258.23658567774936</v>
      </c>
      <c r="C14" s="1">
        <v>5.7320471</v>
      </c>
      <c r="D14" s="1">
        <v>276.31754999999998</v>
      </c>
      <c r="E14">
        <f t="shared" si="2"/>
        <v>3.6190245606911327</v>
      </c>
      <c r="G14" s="1">
        <v>2.0159180999999999</v>
      </c>
      <c r="H14" s="1">
        <f t="shared" si="0"/>
        <v>257.79003836317133</v>
      </c>
      <c r="I14" s="1">
        <v>5.7320374000000003</v>
      </c>
      <c r="J14" s="1">
        <v>279.04514999999998</v>
      </c>
      <c r="K14">
        <f t="shared" si="3"/>
        <v>3.583649456010972</v>
      </c>
    </row>
    <row r="15" spans="1:11" x14ac:dyDescent="0.25">
      <c r="A15" s="1">
        <v>1.9057660999999999</v>
      </c>
      <c r="B15" s="1">
        <f t="shared" si="1"/>
        <v>243.70410485933502</v>
      </c>
      <c r="C15" s="1">
        <v>5.7323864000000002</v>
      </c>
      <c r="D15" s="1">
        <v>280.16046</v>
      </c>
      <c r="E15">
        <f t="shared" si="2"/>
        <v>3.5693830599792706</v>
      </c>
      <c r="G15" s="1">
        <v>1.9096253999999999</v>
      </c>
      <c r="H15" s="1">
        <f t="shared" si="0"/>
        <v>244.19762148337594</v>
      </c>
      <c r="I15" s="1">
        <v>5.7320471</v>
      </c>
      <c r="J15" s="1">
        <v>283.55682999999999</v>
      </c>
      <c r="K15">
        <f t="shared" si="3"/>
        <v>3.5266299175371656</v>
      </c>
    </row>
    <row r="16" spans="1:11" x14ac:dyDescent="0.25">
      <c r="A16" s="1">
        <v>1.731168</v>
      </c>
      <c r="B16" s="1">
        <f t="shared" si="1"/>
        <v>221.3769820971867</v>
      </c>
      <c r="C16" s="1">
        <v>5.7323852999999998</v>
      </c>
      <c r="D16" s="1">
        <v>285.71444000000002</v>
      </c>
      <c r="E16">
        <f t="shared" si="2"/>
        <v>3.4999981100010205</v>
      </c>
      <c r="G16" s="1">
        <v>1.7395631</v>
      </c>
      <c r="H16" s="1">
        <f t="shared" si="0"/>
        <v>222.45052429667518</v>
      </c>
      <c r="I16" s="1">
        <v>5.7323874999999997</v>
      </c>
      <c r="J16" s="1">
        <v>285.84325000000001</v>
      </c>
      <c r="K16">
        <f t="shared" si="3"/>
        <v>3.4984209002661424</v>
      </c>
    </row>
    <row r="17" spans="1:11" x14ac:dyDescent="0.25">
      <c r="A17" s="1">
        <v>1.5604420000000001</v>
      </c>
      <c r="B17" s="1">
        <f t="shared" si="1"/>
        <v>199.54501278772381</v>
      </c>
      <c r="C17" s="1">
        <v>5.7327225000000004</v>
      </c>
      <c r="D17" s="1">
        <v>288.08888999999999</v>
      </c>
      <c r="E17">
        <f t="shared" si="2"/>
        <v>3.4711508659705692</v>
      </c>
      <c r="G17" s="1">
        <v>1.5679995</v>
      </c>
      <c r="H17" s="1">
        <f t="shared" si="0"/>
        <v>200.5114450127877</v>
      </c>
      <c r="I17" s="1">
        <v>5.7323884999999999</v>
      </c>
      <c r="J17" s="1">
        <v>289.70334000000003</v>
      </c>
      <c r="K17">
        <f t="shared" si="3"/>
        <v>3.4518069415423374</v>
      </c>
    </row>
    <row r="18" spans="1:11" x14ac:dyDescent="0.25">
      <c r="A18" s="1">
        <v>1.3878865</v>
      </c>
      <c r="B18" s="1">
        <f t="shared" si="1"/>
        <v>177.47909207161123</v>
      </c>
      <c r="C18" s="1">
        <v>5.7327235999999999</v>
      </c>
      <c r="D18" s="1">
        <v>291.85343999999998</v>
      </c>
      <c r="E18">
        <f t="shared" si="2"/>
        <v>3.4263772940281263</v>
      </c>
      <c r="G18" s="1">
        <v>1.398382</v>
      </c>
      <c r="H18" s="1">
        <f t="shared" si="0"/>
        <v>178.82122762148336</v>
      </c>
      <c r="I18" s="1">
        <v>5.7327235999999999</v>
      </c>
      <c r="J18" s="1">
        <v>295.05338999999998</v>
      </c>
      <c r="K18">
        <f t="shared" si="3"/>
        <v>3.3892171176206451</v>
      </c>
    </row>
    <row r="19" spans="1:11" x14ac:dyDescent="0.25">
      <c r="A19" s="1">
        <v>1.2152726</v>
      </c>
      <c r="B19" s="1">
        <f t="shared" si="1"/>
        <v>155.40570332480817</v>
      </c>
      <c r="C19" s="1">
        <v>5.7330531999999996</v>
      </c>
      <c r="D19" s="1">
        <v>297.49331999999998</v>
      </c>
      <c r="E19">
        <f t="shared" si="2"/>
        <v>3.3614200144057018</v>
      </c>
      <c r="G19" s="1">
        <v>1.2287961999999999</v>
      </c>
      <c r="H19" s="1">
        <f t="shared" si="0"/>
        <v>157.13506393861891</v>
      </c>
      <c r="I19" s="1">
        <v>5.7330553999999996</v>
      </c>
      <c r="J19" s="1">
        <v>303.0752</v>
      </c>
      <c r="K19">
        <f t="shared" si="3"/>
        <v>3.2995111444288416</v>
      </c>
    </row>
    <row r="20" spans="1:11" x14ac:dyDescent="0.25">
      <c r="A20" s="1">
        <v>1.0468393</v>
      </c>
      <c r="B20" s="1">
        <f t="shared" si="1"/>
        <v>133.86691815856778</v>
      </c>
      <c r="C20" s="1">
        <v>5.7333946999999998</v>
      </c>
      <c r="D20" s="1">
        <v>308.91363999999999</v>
      </c>
      <c r="E20">
        <f t="shared" si="2"/>
        <v>3.2371506806886226</v>
      </c>
      <c r="G20" s="1">
        <v>1.0548427</v>
      </c>
      <c r="H20" s="1">
        <f t="shared" si="0"/>
        <v>134.89037084398979</v>
      </c>
      <c r="I20" s="1">
        <v>5.7331209000000003</v>
      </c>
      <c r="J20" s="1">
        <v>316.06490000000002</v>
      </c>
      <c r="K20">
        <f t="shared" si="3"/>
        <v>3.1639071595738719</v>
      </c>
    </row>
    <row r="21" spans="1:11" x14ac:dyDescent="0.25">
      <c r="A21" s="1">
        <v>0.88239330000000005</v>
      </c>
      <c r="B21" s="1">
        <f t="shared" si="1"/>
        <v>112.83801790281331</v>
      </c>
      <c r="C21" s="1">
        <v>5.7337275999999999</v>
      </c>
      <c r="D21" s="1">
        <v>322.87373000000002</v>
      </c>
      <c r="E21">
        <f t="shared" si="2"/>
        <v>3.0971860113859369</v>
      </c>
      <c r="G21" s="1">
        <v>0.89331830000000001</v>
      </c>
      <c r="H21" s="1">
        <f t="shared" si="0"/>
        <v>114.2350767263427</v>
      </c>
      <c r="I21" s="1">
        <v>5.7336169999999997</v>
      </c>
      <c r="J21" s="1">
        <v>332.84386000000001</v>
      </c>
      <c r="K21">
        <f t="shared" si="3"/>
        <v>3.0044117382847322</v>
      </c>
    </row>
    <row r="22" spans="1:11" x14ac:dyDescent="0.25">
      <c r="A22" s="1">
        <v>0.70959930000000004</v>
      </c>
      <c r="B22" s="1">
        <f t="shared" si="1"/>
        <v>90.741598465473146</v>
      </c>
      <c r="C22" s="1">
        <v>5.7340669000000002</v>
      </c>
      <c r="D22" s="1">
        <v>344.84921000000003</v>
      </c>
      <c r="E22">
        <f t="shared" si="2"/>
        <v>2.8998181553032989</v>
      </c>
      <c r="G22" s="1">
        <v>0.72353100000000004</v>
      </c>
      <c r="H22" s="1">
        <f t="shared" si="0"/>
        <v>92.523145780051138</v>
      </c>
      <c r="I22" s="1">
        <v>5.7340669000000002</v>
      </c>
      <c r="J22" s="1">
        <v>363.71602000000001</v>
      </c>
      <c r="K22">
        <f t="shared" si="3"/>
        <v>2.7493977306801058</v>
      </c>
    </row>
    <row r="23" spans="1:11" x14ac:dyDescent="0.25">
      <c r="A23" s="1">
        <v>0.53862319999999997</v>
      </c>
      <c r="B23" s="1">
        <f t="shared" si="1"/>
        <v>68.877647058823527</v>
      </c>
      <c r="C23" s="1">
        <v>5.7347336999999996</v>
      </c>
      <c r="D23" s="1">
        <v>381.78953999999999</v>
      </c>
      <c r="E23">
        <f t="shared" si="2"/>
        <v>2.619244099772875</v>
      </c>
      <c r="G23" s="1">
        <v>0.53788119999999995</v>
      </c>
      <c r="H23" s="1">
        <f t="shared" si="0"/>
        <v>68.782762148337582</v>
      </c>
      <c r="I23" s="1">
        <v>5.7344084000000004</v>
      </c>
      <c r="J23" s="1">
        <v>409.26319999999998</v>
      </c>
      <c r="K23">
        <f t="shared" si="3"/>
        <v>2.4434153864798986</v>
      </c>
    </row>
    <row r="24" spans="1:11" x14ac:dyDescent="0.25">
      <c r="A24" s="1">
        <v>0.36890240000000002</v>
      </c>
      <c r="B24" s="1">
        <f t="shared" si="1"/>
        <v>47.1742199488491</v>
      </c>
      <c r="C24" s="1">
        <v>5.7354080999999999</v>
      </c>
      <c r="D24" s="1">
        <v>488.43268999999998</v>
      </c>
      <c r="E24">
        <f t="shared" si="2"/>
        <v>2.0473650115433513</v>
      </c>
      <c r="G24" s="1">
        <v>0.37006860000000003</v>
      </c>
      <c r="H24" s="1">
        <f t="shared" si="0"/>
        <v>47.323350383631713</v>
      </c>
      <c r="I24" s="1">
        <v>5.7352835000000004</v>
      </c>
      <c r="J24" s="1">
        <v>547.36998000000006</v>
      </c>
      <c r="K24">
        <f t="shared" si="3"/>
        <v>1.8269178737204403</v>
      </c>
    </row>
    <row r="25" spans="1:11" x14ac:dyDescent="0.25">
      <c r="A25" s="1">
        <v>0.18867120000000001</v>
      </c>
      <c r="B25" s="1">
        <f t="shared" si="1"/>
        <v>24.126751918158568</v>
      </c>
      <c r="C25" s="1">
        <v>5.737152</v>
      </c>
      <c r="D25" s="1">
        <v>1134.1833999999999</v>
      </c>
      <c r="E25">
        <f t="shared" si="2"/>
        <v>0.88169162059681006</v>
      </c>
      <c r="G25" s="1">
        <v>0.19712640000000001</v>
      </c>
      <c r="H25" s="1">
        <f t="shared" si="0"/>
        <v>25.207979539641943</v>
      </c>
      <c r="I25" s="1">
        <v>5.7367600000000003</v>
      </c>
      <c r="J25" s="1">
        <v>1145.1528000000001</v>
      </c>
      <c r="K25">
        <f t="shared" si="3"/>
        <v>0.87324591093869741</v>
      </c>
    </row>
    <row r="26" spans="1:11" x14ac:dyDescent="0.25">
      <c r="A26" s="1">
        <v>2.7626000000000001E-2</v>
      </c>
      <c r="B26" s="1">
        <f t="shared" si="1"/>
        <v>3.5327365728900255</v>
      </c>
      <c r="C26" s="1">
        <v>5.7400019000000002</v>
      </c>
      <c r="D26" s="1">
        <v>945.5521</v>
      </c>
      <c r="E26">
        <f t="shared" si="2"/>
        <v>1.0575831834121039</v>
      </c>
      <c r="G26" s="2">
        <v>3.2528000000000001E-2</v>
      </c>
      <c r="H26" s="2">
        <f t="shared" si="0"/>
        <v>4.1595907928388751</v>
      </c>
      <c r="I26" s="2">
        <v>5.7394381000000001</v>
      </c>
      <c r="J26" s="2">
        <v>1102.0521000000001</v>
      </c>
      <c r="K26" s="3">
        <f t="shared" si="3"/>
        <v>0.9073981166589129</v>
      </c>
    </row>
    <row r="27" spans="1:11" x14ac:dyDescent="0.25">
      <c r="A27" s="1">
        <v>7.3252300000000006E-2</v>
      </c>
      <c r="B27" s="1">
        <f t="shared" si="1"/>
        <v>9.3673017902813296</v>
      </c>
      <c r="C27" s="1">
        <v>5.7377189</v>
      </c>
      <c r="D27" s="1">
        <v>524.2373</v>
      </c>
      <c r="E27">
        <f t="shared" si="2"/>
        <v>1.9075330961761019</v>
      </c>
      <c r="G27" s="1">
        <v>7.2021799999999997E-2</v>
      </c>
      <c r="H27" s="1">
        <f t="shared" si="0"/>
        <v>9.2099488491048582</v>
      </c>
      <c r="I27" s="1">
        <v>5.7374634000000002</v>
      </c>
      <c r="J27" s="1">
        <v>574.82858999999996</v>
      </c>
      <c r="K27">
        <f t="shared" si="3"/>
        <v>1.7396490317226567</v>
      </c>
    </row>
    <row r="28" spans="1:11" x14ac:dyDescent="0.25">
      <c r="A28" s="1">
        <v>0.2441178</v>
      </c>
      <c r="B28" s="1">
        <f t="shared" si="1"/>
        <v>31.217109974424552</v>
      </c>
      <c r="C28" s="1">
        <v>5.7363928</v>
      </c>
      <c r="D28" s="1">
        <v>424.71001000000001</v>
      </c>
      <c r="E28">
        <f t="shared" si="2"/>
        <v>2.3545477536543111</v>
      </c>
      <c r="G28" s="1">
        <v>0.2440319</v>
      </c>
      <c r="H28" s="1">
        <f t="shared" si="0"/>
        <v>31.206125319693093</v>
      </c>
      <c r="I28" s="1">
        <v>5.7360803000000002</v>
      </c>
      <c r="J28" s="1">
        <v>451.28197</v>
      </c>
      <c r="K28">
        <f t="shared" si="3"/>
        <v>2.215909490024607</v>
      </c>
    </row>
    <row r="29" spans="1:11" x14ac:dyDescent="0.25">
      <c r="A29" s="1">
        <v>0.41804550000000001</v>
      </c>
      <c r="B29" s="1">
        <f t="shared" si="1"/>
        <v>53.458503836317135</v>
      </c>
      <c r="C29" s="1">
        <v>5.7354101999999996</v>
      </c>
      <c r="D29" s="1">
        <v>373.32654000000002</v>
      </c>
      <c r="E29">
        <f t="shared" si="2"/>
        <v>2.67862016989202</v>
      </c>
      <c r="G29" s="1">
        <v>0.41243160000000001</v>
      </c>
      <c r="H29" s="1">
        <f t="shared" si="0"/>
        <v>52.740613810741692</v>
      </c>
      <c r="I29" s="1">
        <v>5.7353845000000003</v>
      </c>
      <c r="J29" s="1">
        <v>390.01639999999998</v>
      </c>
      <c r="K29">
        <f t="shared" si="3"/>
        <v>2.5639947448363714</v>
      </c>
    </row>
    <row r="30" spans="1:11" x14ac:dyDescent="0.25">
      <c r="A30" s="1">
        <v>0.59102639999999995</v>
      </c>
      <c r="B30" s="1">
        <f t="shared" si="1"/>
        <v>75.57882352941175</v>
      </c>
      <c r="C30" s="1">
        <v>5.7347359000000004</v>
      </c>
      <c r="D30" s="1">
        <v>344.58407</v>
      </c>
      <c r="E30">
        <f t="shared" si="2"/>
        <v>2.9020494185932622</v>
      </c>
      <c r="G30" s="1">
        <v>0.58477140000000005</v>
      </c>
      <c r="H30" s="1">
        <f t="shared" si="0"/>
        <v>74.778951406649625</v>
      </c>
      <c r="I30" s="1">
        <v>5.7346693000000002</v>
      </c>
      <c r="J30" s="1">
        <v>357.60707000000002</v>
      </c>
      <c r="K30">
        <f t="shared" si="3"/>
        <v>2.7963652955742737</v>
      </c>
    </row>
    <row r="31" spans="1:11" x14ac:dyDescent="0.25">
      <c r="A31" s="1">
        <v>0.76888239999999997</v>
      </c>
      <c r="B31" s="1">
        <f t="shared" si="1"/>
        <v>98.322557544757018</v>
      </c>
      <c r="C31" s="1">
        <v>5.7340872999999997</v>
      </c>
      <c r="D31" s="1">
        <v>323.36428999999998</v>
      </c>
      <c r="E31">
        <f t="shared" si="2"/>
        <v>3.0924874233948345</v>
      </c>
      <c r="G31" s="1">
        <v>0.76435520000000001</v>
      </c>
      <c r="H31" s="1">
        <f t="shared" si="0"/>
        <v>97.743631713554976</v>
      </c>
      <c r="I31" s="1">
        <v>5.7340637000000001</v>
      </c>
      <c r="J31" s="1">
        <v>336.89609999999999</v>
      </c>
      <c r="K31">
        <f t="shared" si="3"/>
        <v>2.9682741949224107</v>
      </c>
    </row>
    <row r="32" spans="1:11" x14ac:dyDescent="0.25">
      <c r="A32" s="1">
        <v>0.94412470000000004</v>
      </c>
      <c r="B32" s="1">
        <f t="shared" si="1"/>
        <v>120.7320588235294</v>
      </c>
      <c r="C32" s="1">
        <v>5.7337287000000003</v>
      </c>
      <c r="D32" s="1">
        <v>311.68741</v>
      </c>
      <c r="E32">
        <f t="shared" si="2"/>
        <v>3.2083426148011562</v>
      </c>
      <c r="G32" s="1">
        <v>0.93397830000000004</v>
      </c>
      <c r="H32" s="1">
        <f t="shared" si="0"/>
        <v>119.4345652173913</v>
      </c>
      <c r="I32" s="1">
        <v>5.7337350999999996</v>
      </c>
      <c r="J32" s="1">
        <v>318.96748000000002</v>
      </c>
      <c r="K32">
        <f t="shared" si="3"/>
        <v>3.1351158431574278</v>
      </c>
    </row>
    <row r="33" spans="1:11" x14ac:dyDescent="0.25">
      <c r="A33" s="1">
        <v>1.1090327</v>
      </c>
      <c r="B33" s="1">
        <f t="shared" si="1"/>
        <v>141.82003836317134</v>
      </c>
      <c r="C33" s="1">
        <v>5.7333882999999997</v>
      </c>
      <c r="D33" s="1">
        <v>302.24221</v>
      </c>
      <c r="E33">
        <f t="shared" si="2"/>
        <v>3.3086047114332575</v>
      </c>
      <c r="G33" s="1">
        <v>1.1095041000000001</v>
      </c>
      <c r="H33" s="1">
        <f t="shared" si="0"/>
        <v>141.88031969309463</v>
      </c>
      <c r="I33" s="1">
        <v>5.7333968000000004</v>
      </c>
      <c r="J33" s="1">
        <v>307.95828</v>
      </c>
      <c r="K33">
        <f t="shared" si="3"/>
        <v>3.2471930938177729</v>
      </c>
    </row>
    <row r="34" spans="1:11" x14ac:dyDescent="0.25">
      <c r="A34" s="1">
        <v>1.2780266</v>
      </c>
      <c r="B34" s="1">
        <f t="shared" si="1"/>
        <v>163.43051150895141</v>
      </c>
      <c r="C34" s="1">
        <v>5.7330500000000004</v>
      </c>
      <c r="D34" s="1">
        <v>293.85865000000001</v>
      </c>
      <c r="E34">
        <f t="shared" si="2"/>
        <v>3.4029966448154578</v>
      </c>
      <c r="G34" s="1">
        <v>1.2781726</v>
      </c>
      <c r="H34" s="1">
        <f t="shared" si="0"/>
        <v>163.44918158567774</v>
      </c>
      <c r="I34" s="1">
        <v>5.7330629000000002</v>
      </c>
      <c r="J34" s="1">
        <v>298.08156000000002</v>
      </c>
      <c r="K34">
        <f t="shared" si="3"/>
        <v>3.3547865221854041</v>
      </c>
    </row>
    <row r="35" spans="1:11" x14ac:dyDescent="0.25">
      <c r="A35" s="1">
        <v>1.4506671</v>
      </c>
      <c r="B35" s="1">
        <f t="shared" si="1"/>
        <v>185.50730179028133</v>
      </c>
      <c r="C35" s="1">
        <v>5.7327235999999999</v>
      </c>
      <c r="D35" s="1">
        <v>290.23147</v>
      </c>
      <c r="E35">
        <f t="shared" si="2"/>
        <v>3.4455257384735019</v>
      </c>
      <c r="G35" s="1">
        <v>1.4568028</v>
      </c>
      <c r="H35" s="1">
        <f t="shared" si="0"/>
        <v>186.29191815856774</v>
      </c>
      <c r="I35" s="1">
        <v>5.7327193000000003</v>
      </c>
      <c r="J35" s="1">
        <v>290.23791</v>
      </c>
      <c r="K35">
        <f t="shared" si="3"/>
        <v>3.4454492867592661</v>
      </c>
    </row>
    <row r="36" spans="1:11" x14ac:dyDescent="0.25">
      <c r="A36" s="1">
        <v>1.6253059999999999</v>
      </c>
      <c r="B36" s="1">
        <f t="shared" si="1"/>
        <v>207.83964194373399</v>
      </c>
      <c r="C36" s="1">
        <v>5.7324260999999996</v>
      </c>
      <c r="D36" s="1">
        <v>285.17343</v>
      </c>
      <c r="E36">
        <f t="shared" si="2"/>
        <v>3.5066380482922268</v>
      </c>
      <c r="G36" s="1">
        <v>1.6343668</v>
      </c>
      <c r="H36" s="1">
        <f t="shared" si="0"/>
        <v>208.99831202046033</v>
      </c>
      <c r="I36" s="1">
        <v>5.7323906999999998</v>
      </c>
      <c r="J36" s="1">
        <v>284.04739000000001</v>
      </c>
      <c r="K36">
        <f t="shared" si="3"/>
        <v>3.5205393015580957</v>
      </c>
    </row>
    <row r="37" spans="1:11" x14ac:dyDescent="0.25">
      <c r="A37" s="1">
        <v>1.7972216999999999</v>
      </c>
      <c r="B37" s="1">
        <f t="shared" si="1"/>
        <v>229.82374680306904</v>
      </c>
      <c r="C37" s="1">
        <v>5.7323874999999997</v>
      </c>
      <c r="D37" s="1">
        <v>280.55119000000002</v>
      </c>
      <c r="E37">
        <f t="shared" si="2"/>
        <v>3.5644118993043654</v>
      </c>
      <c r="G37" s="1">
        <v>1.8025070000000001</v>
      </c>
      <c r="H37" s="1">
        <f t="shared" si="0"/>
        <v>230.49961636828644</v>
      </c>
      <c r="I37" s="1">
        <v>5.7322725999999999</v>
      </c>
      <c r="J37" s="1">
        <v>278.14024000000001</v>
      </c>
      <c r="K37">
        <f t="shared" si="3"/>
        <v>3.5953086112243233</v>
      </c>
    </row>
    <row r="38" spans="1:11" x14ac:dyDescent="0.25">
      <c r="A38" s="1">
        <v>1.9664064999999999</v>
      </c>
      <c r="B38" s="1">
        <f t="shared" si="1"/>
        <v>251.45863171355498</v>
      </c>
      <c r="C38" s="1">
        <v>5.7320416999999999</v>
      </c>
      <c r="D38" s="1">
        <v>279.27379999999999</v>
      </c>
      <c r="E38">
        <f t="shared" si="2"/>
        <v>3.5807154126165792</v>
      </c>
      <c r="G38" s="1">
        <v>1.976423</v>
      </c>
      <c r="H38" s="1">
        <f t="shared" si="0"/>
        <v>252.73951406649616</v>
      </c>
      <c r="I38" s="1">
        <v>5.7320481000000001</v>
      </c>
      <c r="J38" s="1">
        <v>277.04426000000001</v>
      </c>
      <c r="K38">
        <f t="shared" si="3"/>
        <v>3.6095315600474813</v>
      </c>
    </row>
    <row r="39" spans="1:11" x14ac:dyDescent="0.25">
      <c r="A39" s="1">
        <v>2.0148421000000001</v>
      </c>
      <c r="B39" s="1">
        <f t="shared" si="1"/>
        <v>257.65244245524298</v>
      </c>
      <c r="C39" s="1">
        <v>5.7320416999999999</v>
      </c>
      <c r="D39" s="1">
        <v>284.14184999999998</v>
      </c>
      <c r="E39">
        <f t="shared" si="2"/>
        <v>3.5193689349175425</v>
      </c>
      <c r="G39" s="1">
        <v>2.0167674999999998</v>
      </c>
      <c r="H39" s="1">
        <f t="shared" si="0"/>
        <v>257.89865728900253</v>
      </c>
      <c r="I39" s="1">
        <v>5.7320449</v>
      </c>
      <c r="J39" s="1">
        <v>281.88547</v>
      </c>
      <c r="K39">
        <f t="shared" si="3"/>
        <v>3.547540070085911</v>
      </c>
    </row>
    <row r="40" spans="1:11" x14ac:dyDescent="0.25">
      <c r="A40" s="1">
        <v>1.8426</v>
      </c>
      <c r="B40" s="1">
        <f t="shared" si="1"/>
        <v>235.62659846547314</v>
      </c>
      <c r="C40" s="1">
        <v>5.7323874999999997</v>
      </c>
      <c r="D40" s="1">
        <v>287.0455</v>
      </c>
      <c r="E40">
        <f t="shared" si="2"/>
        <v>3.4837682527682894</v>
      </c>
      <c r="G40" s="1">
        <v>1.8424507000000001</v>
      </c>
      <c r="H40" s="1">
        <f t="shared" si="0"/>
        <v>235.60750639386188</v>
      </c>
      <c r="I40" s="1">
        <v>5.7323466999999999</v>
      </c>
      <c r="J40" s="1">
        <v>288.41735999999997</v>
      </c>
      <c r="K40">
        <f t="shared" si="3"/>
        <v>3.4671976749249769</v>
      </c>
    </row>
    <row r="41" spans="1:11" x14ac:dyDescent="0.25">
      <c r="A41" s="1">
        <v>1.6676089000000001</v>
      </c>
      <c r="B41" s="1">
        <f t="shared" si="1"/>
        <v>213.24921994884912</v>
      </c>
      <c r="C41" s="1">
        <v>5.7323820999999997</v>
      </c>
      <c r="D41" s="1">
        <v>289.90300000000002</v>
      </c>
      <c r="E41">
        <f t="shared" si="2"/>
        <v>3.4494296368095534</v>
      </c>
      <c r="G41" s="1">
        <v>1.6741537</v>
      </c>
      <c r="H41" s="1">
        <f t="shared" si="0"/>
        <v>214.08615089514066</v>
      </c>
      <c r="I41" s="1">
        <v>5.7323896000000003</v>
      </c>
      <c r="J41" s="1">
        <v>291.16214000000002</v>
      </c>
      <c r="K41">
        <f t="shared" si="3"/>
        <v>3.434512467864125</v>
      </c>
    </row>
    <row r="42" spans="1:11" x14ac:dyDescent="0.25">
      <c r="A42" s="1">
        <v>1.4996845000000001</v>
      </c>
      <c r="B42" s="1">
        <f>A42*100/0.782</f>
        <v>191.77551150895141</v>
      </c>
      <c r="C42" s="1">
        <v>5.7327214</v>
      </c>
      <c r="D42" s="1">
        <v>293.72125</v>
      </c>
      <c r="E42">
        <f t="shared" si="2"/>
        <v>3.4045885341969639</v>
      </c>
      <c r="G42" s="1">
        <v>1.5021038</v>
      </c>
      <c r="H42" s="1">
        <f t="shared" si="0"/>
        <v>192.0848849104859</v>
      </c>
      <c r="I42" s="1">
        <v>5.7327268</v>
      </c>
      <c r="J42" s="1">
        <v>295.39904000000001</v>
      </c>
      <c r="K42">
        <f t="shared" si="3"/>
        <v>3.3852513535589011</v>
      </c>
    </row>
    <row r="43" spans="1:11" x14ac:dyDescent="0.25">
      <c r="A43" s="1">
        <v>1.3258681999999999</v>
      </c>
      <c r="B43" s="1">
        <f t="shared" si="1"/>
        <v>169.54836317135548</v>
      </c>
      <c r="C43" s="1">
        <v>5.7327203000000004</v>
      </c>
      <c r="D43" s="1">
        <v>299.70460000000003</v>
      </c>
      <c r="E43">
        <f t="shared" si="2"/>
        <v>3.3366187906358458</v>
      </c>
      <c r="G43" s="1">
        <v>1.3336437000000001</v>
      </c>
      <c r="H43" s="1">
        <f t="shared" si="0"/>
        <v>170.5426726342711</v>
      </c>
      <c r="I43" s="1">
        <v>5.7327117999999997</v>
      </c>
      <c r="J43" s="1">
        <v>302.18639000000002</v>
      </c>
      <c r="K43">
        <f t="shared" si="3"/>
        <v>3.3092158783193377</v>
      </c>
    </row>
    <row r="44" spans="1:11" x14ac:dyDescent="0.25">
      <c r="A44" s="1">
        <v>1.1540921</v>
      </c>
      <c r="B44" s="1">
        <f t="shared" si="1"/>
        <v>147.58210997442455</v>
      </c>
      <c r="C44" s="1">
        <v>5.7330563999999997</v>
      </c>
      <c r="D44" s="1">
        <v>308.54867000000002</v>
      </c>
      <c r="E44">
        <f t="shared" si="2"/>
        <v>3.2409797780039042</v>
      </c>
      <c r="G44" s="1">
        <v>1.1586193</v>
      </c>
      <c r="H44" s="1">
        <f t="shared" si="0"/>
        <v>148.1610358056266</v>
      </c>
      <c r="I44" s="1">
        <v>5.7330543</v>
      </c>
      <c r="J44" s="1">
        <v>313.77418</v>
      </c>
      <c r="K44">
        <f t="shared" si="3"/>
        <v>3.1870053807486647</v>
      </c>
    </row>
    <row r="45" spans="1:11" x14ac:dyDescent="0.25">
      <c r="A45" s="1">
        <v>0.98287869999999999</v>
      </c>
      <c r="B45" s="1">
        <f t="shared" si="1"/>
        <v>125.68781329923273</v>
      </c>
      <c r="C45" s="1">
        <v>5.7333892999999998</v>
      </c>
      <c r="D45" s="1">
        <v>320.57227999999998</v>
      </c>
      <c r="E45">
        <f t="shared" si="2"/>
        <v>3.1194213049238071</v>
      </c>
      <c r="G45" s="1">
        <v>0.99518459999999997</v>
      </c>
      <c r="H45" s="1">
        <f t="shared" si="0"/>
        <v>127.26145780051151</v>
      </c>
      <c r="I45" s="1">
        <v>5.7333946999999998</v>
      </c>
      <c r="J45" s="1">
        <v>327.91676999999999</v>
      </c>
      <c r="K45">
        <f t="shared" si="3"/>
        <v>3.049554312211602</v>
      </c>
    </row>
    <row r="46" spans="1:11" x14ac:dyDescent="0.25">
      <c r="A46" s="1">
        <v>0.81700859999999997</v>
      </c>
      <c r="B46" s="1">
        <f t="shared" si="1"/>
        <v>104.47680306905369</v>
      </c>
      <c r="C46" s="1">
        <v>5.7337243999999998</v>
      </c>
      <c r="D46" s="1">
        <v>341.89940000000001</v>
      </c>
      <c r="E46">
        <f t="shared" si="2"/>
        <v>2.9248369549639452</v>
      </c>
      <c r="G46" s="1">
        <v>0.82878189999999996</v>
      </c>
      <c r="H46" s="1">
        <f t="shared" si="0"/>
        <v>105.98234015345267</v>
      </c>
      <c r="I46" s="1">
        <v>5.7337275999999999</v>
      </c>
      <c r="J46" s="1">
        <v>357.02848999999998</v>
      </c>
      <c r="K46">
        <f t="shared" si="3"/>
        <v>2.8008969256206977</v>
      </c>
    </row>
    <row r="47" spans="1:11" x14ac:dyDescent="0.25">
      <c r="A47" s="1">
        <v>0.6444145</v>
      </c>
      <c r="B47" s="1">
        <f t="shared" si="1"/>
        <v>82.405946291560099</v>
      </c>
      <c r="C47" s="1">
        <v>5.7342032999999999</v>
      </c>
      <c r="D47" s="1">
        <v>380.32859000000002</v>
      </c>
      <c r="E47">
        <f t="shared" si="2"/>
        <v>2.6293053593472946</v>
      </c>
      <c r="G47" s="1">
        <v>0.6380382</v>
      </c>
      <c r="H47" s="1">
        <f t="shared" si="0"/>
        <v>81.59056265984654</v>
      </c>
      <c r="I47" s="1">
        <v>5.7340625999999997</v>
      </c>
      <c r="J47" s="1">
        <v>391.59651000000002</v>
      </c>
      <c r="K47">
        <f t="shared" si="3"/>
        <v>2.5536489076473128</v>
      </c>
    </row>
    <row r="48" spans="1:11" x14ac:dyDescent="0.25">
      <c r="A48" s="1">
        <v>0.4608254</v>
      </c>
      <c r="B48" s="1">
        <f t="shared" si="1"/>
        <v>58.929079283887468</v>
      </c>
      <c r="C48" s="1">
        <v>5.7347305000000004</v>
      </c>
      <c r="D48" s="1">
        <v>446.87011999999999</v>
      </c>
      <c r="E48">
        <f t="shared" si="2"/>
        <v>2.2377866750186834</v>
      </c>
      <c r="G48" s="1">
        <v>0.4705241</v>
      </c>
      <c r="H48" s="1">
        <f t="shared" si="0"/>
        <v>60.169322250639389</v>
      </c>
      <c r="I48" s="1">
        <v>5.7347327000000003</v>
      </c>
      <c r="J48" s="1">
        <v>468.56008000000003</v>
      </c>
      <c r="K48">
        <f t="shared" si="3"/>
        <v>2.1341980306986459</v>
      </c>
    </row>
    <row r="49" spans="1:11" x14ac:dyDescent="0.25">
      <c r="A49" s="1">
        <v>0.29609039999999998</v>
      </c>
      <c r="B49" s="1">
        <f t="shared" si="1"/>
        <v>37.863222506393853</v>
      </c>
      <c r="C49" s="1">
        <v>5.7357377999999999</v>
      </c>
      <c r="D49" s="1">
        <v>632.46699999999998</v>
      </c>
      <c r="E49">
        <f t="shared" si="2"/>
        <v>1.5811101606882256</v>
      </c>
      <c r="G49" s="1">
        <v>0.30583199999999999</v>
      </c>
      <c r="H49" s="1">
        <f t="shared" si="0"/>
        <v>39.108951406649609</v>
      </c>
      <c r="I49" s="1">
        <v>3.6104997000000001</v>
      </c>
      <c r="J49" s="1">
        <v>665.99485000000004</v>
      </c>
      <c r="K49">
        <f t="shared" si="3"/>
        <v>1.5015131123010936</v>
      </c>
    </row>
    <row r="50" spans="1:11" x14ac:dyDescent="0.25">
      <c r="A50" s="1">
        <v>0.1223374</v>
      </c>
      <c r="B50" s="1">
        <f t="shared" si="1"/>
        <v>15.644168797953963</v>
      </c>
      <c r="C50" s="1">
        <v>5.7382945000000003</v>
      </c>
      <c r="D50" s="1">
        <v>1194.2498000000001</v>
      </c>
      <c r="E50">
        <f t="shared" si="2"/>
        <v>0.83734575463190364</v>
      </c>
      <c r="G50" s="1">
        <v>0.1303502</v>
      </c>
      <c r="H50" s="1">
        <f t="shared" si="0"/>
        <v>16.668823529411764</v>
      </c>
      <c r="I50" s="1">
        <v>2.8185006000000001</v>
      </c>
      <c r="J50" s="1">
        <v>1390.3857</v>
      </c>
      <c r="K50">
        <f t="shared" si="3"/>
        <v>0.71922488846080623</v>
      </c>
    </row>
    <row r="51" spans="1:11" s="3" customFormat="1" x14ac:dyDescent="0.25">
      <c r="A51" s="2">
        <v>2.3401600000000002E-2</v>
      </c>
      <c r="B51" s="2">
        <f t="shared" si="1"/>
        <v>2.992531969309463</v>
      </c>
      <c r="C51" s="2">
        <v>5.7396818999999999</v>
      </c>
      <c r="D51" s="2">
        <v>820.08407999999997</v>
      </c>
      <c r="E51" s="3">
        <f t="shared" si="2"/>
        <v>1.219387163325985</v>
      </c>
      <c r="G51" s="2">
        <v>2.3397299999999999E-2</v>
      </c>
      <c r="H51" s="2">
        <f t="shared" si="0"/>
        <v>2.9919820971867006</v>
      </c>
      <c r="I51" s="2">
        <v>2.4788258000000001</v>
      </c>
      <c r="J51" s="2">
        <v>818.78414999999995</v>
      </c>
      <c r="K51" s="3">
        <f t="shared" si="3"/>
        <v>1.2213231045080686</v>
      </c>
    </row>
    <row r="52" spans="1:11" x14ac:dyDescent="0.25">
      <c r="A52" s="1">
        <v>0.1165872</v>
      </c>
      <c r="B52" s="1">
        <f t="shared" si="1"/>
        <v>14.908849104859335</v>
      </c>
      <c r="C52" s="1">
        <v>5.7370811000000002</v>
      </c>
      <c r="D52" s="1">
        <v>503.61651999999998</v>
      </c>
      <c r="E52">
        <f t="shared" si="2"/>
        <v>1.9856378023500898</v>
      </c>
      <c r="G52" s="1">
        <v>0.12465370000000001</v>
      </c>
      <c r="H52" s="1">
        <f t="shared" si="0"/>
        <v>15.940370843989768</v>
      </c>
      <c r="I52" s="1">
        <v>2.3319516999999998</v>
      </c>
      <c r="J52" s="1">
        <v>529.75370999999996</v>
      </c>
      <c r="K52">
        <f t="shared" si="3"/>
        <v>1.887669649354603</v>
      </c>
    </row>
    <row r="53" spans="1:11" x14ac:dyDescent="0.25">
      <c r="A53" s="1">
        <v>0.29698809999999998</v>
      </c>
      <c r="B53" s="1">
        <f t="shared" si="1"/>
        <v>37.978017902813292</v>
      </c>
      <c r="C53" s="1">
        <v>5.7358108000000003</v>
      </c>
      <c r="D53" s="1">
        <v>410.85403000000002</v>
      </c>
      <c r="E53">
        <f t="shared" si="2"/>
        <v>2.4339544630972707</v>
      </c>
      <c r="G53" s="1">
        <v>0.3067587</v>
      </c>
      <c r="H53" s="1">
        <f t="shared" si="0"/>
        <v>39.227455242966748</v>
      </c>
      <c r="I53" s="1">
        <v>2.3346415999999999</v>
      </c>
      <c r="J53" s="1">
        <v>429.54478</v>
      </c>
      <c r="K53">
        <f t="shared" si="3"/>
        <v>2.3280459839367622</v>
      </c>
    </row>
    <row r="54" spans="1:11" x14ac:dyDescent="0.25">
      <c r="A54" s="1">
        <v>0.47160429999999998</v>
      </c>
      <c r="B54" s="1">
        <f t="shared" ref="B54:B117" si="4">A54*100/0.782</f>
        <v>60.307455242966746</v>
      </c>
      <c r="C54" s="1">
        <v>5.7350709000000002</v>
      </c>
      <c r="D54" s="1">
        <v>369.31295</v>
      </c>
      <c r="E54">
        <f t="shared" si="2"/>
        <v>2.7077306658214937</v>
      </c>
      <c r="G54" s="1">
        <v>0.4804042</v>
      </c>
      <c r="H54" s="1">
        <f t="shared" si="0"/>
        <v>61.432762148337588</v>
      </c>
      <c r="I54" s="1">
        <v>2.4848596000000001</v>
      </c>
      <c r="J54" s="1">
        <v>387.87916000000001</v>
      </c>
      <c r="K54">
        <f t="shared" si="3"/>
        <v>2.5781225266137011</v>
      </c>
    </row>
    <row r="55" spans="1:11" x14ac:dyDescent="0.25">
      <c r="A55" s="1">
        <v>0.64863890000000002</v>
      </c>
      <c r="B55" s="1">
        <f t="shared" si="4"/>
        <v>82.946150895140661</v>
      </c>
      <c r="C55" s="1">
        <v>5.7343966000000002</v>
      </c>
      <c r="D55" s="1">
        <v>344.67102</v>
      </c>
      <c r="E55">
        <f t="shared" ref="E55:E118" si="5">1000/D55</f>
        <v>2.9013173199185704</v>
      </c>
      <c r="G55" s="1">
        <v>0.65651210000000004</v>
      </c>
      <c r="H55" s="1">
        <f t="shared" si="0"/>
        <v>83.952953964194378</v>
      </c>
      <c r="I55" s="1">
        <v>2.3329547000000002</v>
      </c>
      <c r="J55" s="1">
        <v>352.28708</v>
      </c>
      <c r="K55">
        <f t="shared" si="3"/>
        <v>2.8385940239420644</v>
      </c>
    </row>
    <row r="56" spans="1:11" x14ac:dyDescent="0.25">
      <c r="A56" s="1">
        <v>0.81694529999999999</v>
      </c>
      <c r="B56" s="1">
        <f t="shared" si="4"/>
        <v>104.4687084398977</v>
      </c>
      <c r="C56" s="1">
        <v>5.7340625999999997</v>
      </c>
      <c r="D56" s="1">
        <v>323.41689000000002</v>
      </c>
      <c r="E56">
        <f t="shared" si="5"/>
        <v>3.0919844662410796</v>
      </c>
      <c r="G56" s="1">
        <v>0.8264281</v>
      </c>
      <c r="H56" s="1">
        <f t="shared" si="0"/>
        <v>105.68134271099744</v>
      </c>
      <c r="I56" s="1">
        <v>2.2969442</v>
      </c>
      <c r="J56" s="1">
        <v>334.37457999999998</v>
      </c>
      <c r="K56">
        <f t="shared" si="3"/>
        <v>2.9906579620974778</v>
      </c>
    </row>
    <row r="57" spans="1:11" x14ac:dyDescent="0.25">
      <c r="A57" s="1">
        <v>0.98692259999999998</v>
      </c>
      <c r="B57" s="1">
        <f t="shared" si="4"/>
        <v>126.20493606138108</v>
      </c>
      <c r="C57" s="1">
        <v>5.7337328999999997</v>
      </c>
      <c r="D57" s="1">
        <v>313.44355999999999</v>
      </c>
      <c r="E57">
        <f t="shared" si="5"/>
        <v>3.190367031308603</v>
      </c>
      <c r="G57" s="1">
        <v>1.0016929000000001</v>
      </c>
      <c r="H57" s="1">
        <f t="shared" si="0"/>
        <v>128.0937212276215</v>
      </c>
      <c r="I57" s="1">
        <v>2.5068985000000001</v>
      </c>
      <c r="J57" s="1">
        <v>319.62013000000002</v>
      </c>
      <c r="K57">
        <f t="shared" si="3"/>
        <v>3.128714076926256</v>
      </c>
    </row>
    <row r="58" spans="1:11" x14ac:dyDescent="0.25">
      <c r="A58" s="1">
        <v>1.1547654000000001</v>
      </c>
      <c r="B58" s="1">
        <f t="shared" si="4"/>
        <v>147.66820971867008</v>
      </c>
      <c r="C58" s="1">
        <v>5.7333904000000002</v>
      </c>
      <c r="D58" s="1">
        <v>302.72741000000002</v>
      </c>
      <c r="E58">
        <f t="shared" si="5"/>
        <v>3.3033018054096916</v>
      </c>
      <c r="G58" s="1">
        <v>1.1751217</v>
      </c>
      <c r="H58" s="1">
        <f t="shared" si="0"/>
        <v>150.27131713554985</v>
      </c>
      <c r="I58" s="1">
        <v>2.4717676000000002</v>
      </c>
      <c r="J58" s="1">
        <v>306.49304000000001</v>
      </c>
      <c r="K58">
        <f t="shared" si="3"/>
        <v>3.2627168303723959</v>
      </c>
    </row>
    <row r="59" spans="1:11" x14ac:dyDescent="0.25">
      <c r="A59" s="1">
        <v>1.3282305999999999</v>
      </c>
      <c r="B59" s="1">
        <f t="shared" si="4"/>
        <v>169.85046035805627</v>
      </c>
      <c r="C59" s="1">
        <v>5.7330543</v>
      </c>
      <c r="D59" s="1">
        <v>293.77384999999998</v>
      </c>
      <c r="E59">
        <f t="shared" si="5"/>
        <v>3.4039789450286335</v>
      </c>
      <c r="G59" s="1">
        <v>1.344719</v>
      </c>
      <c r="H59" s="1">
        <f t="shared" si="0"/>
        <v>171.95895140664962</v>
      </c>
      <c r="I59" s="1">
        <v>2.5923132</v>
      </c>
      <c r="J59" s="1">
        <v>297.90552000000002</v>
      </c>
      <c r="K59">
        <f t="shared" si="3"/>
        <v>3.3567689514447396</v>
      </c>
    </row>
    <row r="60" spans="1:11" x14ac:dyDescent="0.25">
      <c r="A60" s="1">
        <v>1.5041214999999999</v>
      </c>
      <c r="B60" s="1">
        <f t="shared" si="4"/>
        <v>192.34290281329922</v>
      </c>
      <c r="C60" s="1">
        <v>5.7327214</v>
      </c>
      <c r="D60" s="1">
        <v>286.23613</v>
      </c>
      <c r="E60">
        <f t="shared" si="5"/>
        <v>3.4936190619961218</v>
      </c>
      <c r="G60" s="1">
        <v>1.518545</v>
      </c>
      <c r="H60" s="1">
        <f t="shared" si="0"/>
        <v>194.18734015345268</v>
      </c>
      <c r="I60" s="1">
        <v>2.5426536</v>
      </c>
      <c r="J60" s="1">
        <v>289.04424999999998</v>
      </c>
      <c r="K60">
        <f t="shared" si="3"/>
        <v>3.4596778866903599</v>
      </c>
    </row>
    <row r="61" spans="1:11" x14ac:dyDescent="0.25">
      <c r="A61" s="1">
        <v>1.6844592</v>
      </c>
      <c r="B61" s="1">
        <f t="shared" si="4"/>
        <v>215.40398976982095</v>
      </c>
      <c r="C61" s="1">
        <v>5.7323852999999998</v>
      </c>
      <c r="D61" s="1">
        <v>280.53187000000003</v>
      </c>
      <c r="E61">
        <f t="shared" si="5"/>
        <v>3.5646573774309491</v>
      </c>
      <c r="G61" s="1">
        <v>1.6826241</v>
      </c>
      <c r="H61" s="1">
        <f t="shared" si="0"/>
        <v>215.16932225063937</v>
      </c>
      <c r="I61" s="1">
        <v>2.6099667000000002</v>
      </c>
      <c r="J61" s="1">
        <v>281.78672</v>
      </c>
      <c r="K61">
        <f t="shared" si="3"/>
        <v>3.5487832783603146</v>
      </c>
    </row>
    <row r="62" spans="1:11" x14ac:dyDescent="0.25">
      <c r="A62" s="1">
        <v>1.8596972000000001</v>
      </c>
      <c r="B62" s="1">
        <f t="shared" si="4"/>
        <v>237.81294117647056</v>
      </c>
      <c r="C62" s="1">
        <v>5.7320437999999996</v>
      </c>
      <c r="D62" s="1">
        <v>275.88601999999997</v>
      </c>
      <c r="E62">
        <f t="shared" si="5"/>
        <v>3.624685295760909</v>
      </c>
      <c r="G62" s="1">
        <v>1.8631141</v>
      </c>
      <c r="H62" s="1">
        <f t="shared" si="0"/>
        <v>238.24988491048592</v>
      </c>
      <c r="I62" s="1">
        <v>2.5443277000000002</v>
      </c>
      <c r="J62" s="1">
        <v>276.94657999999998</v>
      </c>
      <c r="K62">
        <f t="shared" si="3"/>
        <v>3.6108046540961078</v>
      </c>
    </row>
    <row r="63" spans="1:11" x14ac:dyDescent="0.25">
      <c r="A63" s="1">
        <v>2.0159180999999999</v>
      </c>
      <c r="B63" s="1">
        <f t="shared" si="4"/>
        <v>257.79003836317133</v>
      </c>
      <c r="C63" s="1">
        <v>5.7320374000000003</v>
      </c>
      <c r="D63" s="1">
        <v>279.04514999999998</v>
      </c>
      <c r="E63">
        <f t="shared" si="5"/>
        <v>3.583649456010972</v>
      </c>
      <c r="G63" s="1">
        <v>2.0180851</v>
      </c>
      <c r="H63" s="1">
        <f t="shared" si="0"/>
        <v>258.06714833759588</v>
      </c>
      <c r="I63" s="1">
        <v>2.4667884</v>
      </c>
      <c r="J63" s="1">
        <v>281.19846999999999</v>
      </c>
      <c r="K63">
        <f t="shared" si="3"/>
        <v>3.5562071159206523</v>
      </c>
    </row>
    <row r="64" spans="1:11" x14ac:dyDescent="0.25">
      <c r="A64" s="1">
        <v>1.9096253999999999</v>
      </c>
      <c r="B64" s="1">
        <f t="shared" si="4"/>
        <v>244.19762148337594</v>
      </c>
      <c r="C64" s="1">
        <v>5.7320471</v>
      </c>
      <c r="D64" s="1">
        <v>283.55682999999999</v>
      </c>
      <c r="E64">
        <f t="shared" si="5"/>
        <v>3.5266299175371656</v>
      </c>
      <c r="G64" s="1">
        <v>1.8959288999999999</v>
      </c>
      <c r="H64" s="1">
        <f t="shared" si="0"/>
        <v>242.44615089514065</v>
      </c>
      <c r="I64" s="1">
        <v>2.6937907999999999</v>
      </c>
      <c r="J64" s="1">
        <v>285.29043000000001</v>
      </c>
      <c r="K64">
        <f t="shared" si="3"/>
        <v>3.5051999465947734</v>
      </c>
    </row>
    <row r="65" spans="1:14" x14ac:dyDescent="0.25">
      <c r="A65" s="1">
        <v>1.7395631</v>
      </c>
      <c r="B65" s="1">
        <f t="shared" si="4"/>
        <v>222.45052429667518</v>
      </c>
      <c r="C65" s="1">
        <v>5.7323874999999997</v>
      </c>
      <c r="D65" s="1">
        <v>285.84325000000001</v>
      </c>
      <c r="E65">
        <f t="shared" si="5"/>
        <v>3.4984209002661424</v>
      </c>
      <c r="G65" s="1">
        <v>1.7220405999999999</v>
      </c>
      <c r="H65" s="1">
        <f t="shared" si="0"/>
        <v>220.20979539641942</v>
      </c>
      <c r="I65" s="1">
        <v>2.5228031</v>
      </c>
      <c r="J65" s="1">
        <v>288.40985000000001</v>
      </c>
      <c r="K65">
        <f t="shared" si="3"/>
        <v>3.4672879584383125</v>
      </c>
    </row>
    <row r="66" spans="1:14" x14ac:dyDescent="0.25">
      <c r="A66" s="1">
        <v>1.5679995</v>
      </c>
      <c r="B66" s="1">
        <f t="shared" si="4"/>
        <v>200.5114450127877</v>
      </c>
      <c r="C66" s="1">
        <v>5.7323884999999999</v>
      </c>
      <c r="D66" s="1">
        <v>289.70334000000003</v>
      </c>
      <c r="E66">
        <f t="shared" si="5"/>
        <v>3.4518069415423374</v>
      </c>
      <c r="G66" s="1">
        <v>1.5504072</v>
      </c>
      <c r="H66" s="1">
        <f t="shared" ref="H66:H124" si="6">G66*100/0.782</f>
        <v>198.26179028132989</v>
      </c>
      <c r="I66" s="1">
        <v>2.8233885999999999</v>
      </c>
      <c r="J66" s="1">
        <v>292.58229999999998</v>
      </c>
      <c r="K66">
        <f t="shared" ref="K66:K124" si="7">1000/J66</f>
        <v>3.4178417491420365</v>
      </c>
    </row>
    <row r="67" spans="1:14" x14ac:dyDescent="0.25">
      <c r="A67" s="1">
        <v>1.398382</v>
      </c>
      <c r="B67" s="1">
        <f t="shared" si="4"/>
        <v>178.82122762148336</v>
      </c>
      <c r="C67" s="1">
        <v>5.7327235999999999</v>
      </c>
      <c r="D67" s="1">
        <v>295.05338999999998</v>
      </c>
      <c r="E67">
        <f t="shared" si="5"/>
        <v>3.3892171176206451</v>
      </c>
      <c r="G67" s="1">
        <v>1.3802700000000001</v>
      </c>
      <c r="H67" s="1">
        <f t="shared" si="6"/>
        <v>176.50511508951408</v>
      </c>
      <c r="I67" s="1">
        <v>2.5271412999999998</v>
      </c>
      <c r="J67" s="1">
        <v>299.87205999999998</v>
      </c>
      <c r="K67">
        <f t="shared" si="7"/>
        <v>3.3347554953936025</v>
      </c>
    </row>
    <row r="68" spans="1:14" x14ac:dyDescent="0.25">
      <c r="A68" s="1">
        <v>1.2287961999999999</v>
      </c>
      <c r="B68" s="1">
        <f t="shared" si="4"/>
        <v>157.13506393861891</v>
      </c>
      <c r="C68" s="1">
        <v>5.7330553999999996</v>
      </c>
      <c r="D68" s="1">
        <v>303.0752</v>
      </c>
      <c r="E68">
        <f t="shared" si="5"/>
        <v>3.2995111444288416</v>
      </c>
      <c r="G68" s="1">
        <v>1.2122069</v>
      </c>
      <c r="H68" s="1">
        <f t="shared" si="6"/>
        <v>155.01367007672633</v>
      </c>
      <c r="I68" s="1">
        <v>2.6816019999999998</v>
      </c>
      <c r="J68" s="1">
        <v>308.18907000000002</v>
      </c>
      <c r="K68">
        <f t="shared" si="7"/>
        <v>3.2447614057176004</v>
      </c>
    </row>
    <row r="69" spans="1:14" x14ac:dyDescent="0.25">
      <c r="A69" s="1">
        <v>1.0548427</v>
      </c>
      <c r="B69" s="1">
        <f t="shared" si="4"/>
        <v>134.89037084398979</v>
      </c>
      <c r="C69" s="1">
        <v>5.7331209000000003</v>
      </c>
      <c r="D69" s="1">
        <v>316.06490000000002</v>
      </c>
      <c r="E69">
        <f t="shared" si="5"/>
        <v>3.1639071595738719</v>
      </c>
      <c r="G69" s="1">
        <v>1.0369044000000001</v>
      </c>
      <c r="H69" s="1">
        <f t="shared" si="6"/>
        <v>132.59647058823529</v>
      </c>
      <c r="I69" s="1">
        <v>2.7451989000000001</v>
      </c>
      <c r="J69" s="1">
        <v>324.18439999999998</v>
      </c>
      <c r="K69">
        <f t="shared" si="7"/>
        <v>3.0846641602742144</v>
      </c>
    </row>
    <row r="70" spans="1:14" x14ac:dyDescent="0.25">
      <c r="A70" s="1">
        <v>0.89331830000000001</v>
      </c>
      <c r="B70" s="1">
        <f t="shared" si="4"/>
        <v>114.2350767263427</v>
      </c>
      <c r="C70" s="1">
        <v>5.7336169999999997</v>
      </c>
      <c r="D70" s="1">
        <v>332.84386000000001</v>
      </c>
      <c r="E70">
        <f t="shared" si="5"/>
        <v>3.0044117382847322</v>
      </c>
      <c r="G70" s="1">
        <v>0.87746769999999996</v>
      </c>
      <c r="H70" s="1">
        <f t="shared" si="6"/>
        <v>112.20814578005114</v>
      </c>
      <c r="I70" s="1">
        <v>2.6469822000000001</v>
      </c>
      <c r="J70" s="1">
        <v>343.77363000000003</v>
      </c>
      <c r="K70">
        <f t="shared" si="7"/>
        <v>2.9088909466383441</v>
      </c>
    </row>
    <row r="71" spans="1:14" x14ac:dyDescent="0.25">
      <c r="A71" s="1">
        <v>0.72353100000000004</v>
      </c>
      <c r="B71" s="1">
        <f t="shared" si="4"/>
        <v>92.523145780051138</v>
      </c>
      <c r="C71" s="1">
        <v>5.7340669000000002</v>
      </c>
      <c r="D71" s="1">
        <v>363.71602000000001</v>
      </c>
      <c r="E71">
        <f t="shared" si="5"/>
        <v>2.7493977306801058</v>
      </c>
      <c r="G71" s="1">
        <v>0.7054802</v>
      </c>
      <c r="H71" s="1">
        <f t="shared" si="6"/>
        <v>90.214859335038355</v>
      </c>
      <c r="I71" s="1">
        <v>2.4104937</v>
      </c>
      <c r="J71" s="1">
        <v>379.46339999999998</v>
      </c>
      <c r="K71">
        <f t="shared" si="7"/>
        <v>2.6353002687479217</v>
      </c>
    </row>
    <row r="72" spans="1:14" x14ac:dyDescent="0.25">
      <c r="A72" s="1">
        <v>0.53788119999999995</v>
      </c>
      <c r="B72" s="1">
        <f t="shared" si="4"/>
        <v>68.782762148337582</v>
      </c>
      <c r="C72" s="1">
        <v>5.7344084000000004</v>
      </c>
      <c r="D72" s="1">
        <v>409.26319999999998</v>
      </c>
      <c r="E72">
        <f t="shared" si="5"/>
        <v>2.4434153864798986</v>
      </c>
      <c r="G72" s="1">
        <v>0.53053629999999996</v>
      </c>
      <c r="H72" s="1">
        <f t="shared" si="6"/>
        <v>67.843516624040916</v>
      </c>
      <c r="I72" s="1">
        <v>2.5380652000000001</v>
      </c>
      <c r="J72" s="1">
        <v>441.55122999999998</v>
      </c>
      <c r="K72">
        <f t="shared" si="7"/>
        <v>2.2647428702667187</v>
      </c>
    </row>
    <row r="73" spans="1:14" x14ac:dyDescent="0.25">
      <c r="A73" s="1">
        <v>0.37006860000000003</v>
      </c>
      <c r="B73" s="1">
        <f t="shared" si="4"/>
        <v>47.323350383631713</v>
      </c>
      <c r="C73" s="1">
        <v>5.7352835000000004</v>
      </c>
      <c r="D73" s="1">
        <v>547.36998000000006</v>
      </c>
      <c r="E73">
        <f t="shared" si="5"/>
        <v>1.8269178737204403</v>
      </c>
      <c r="G73" s="1">
        <v>0.35053699999999999</v>
      </c>
      <c r="H73" s="1">
        <f t="shared" si="6"/>
        <v>44.825703324808181</v>
      </c>
      <c r="I73" s="1">
        <v>2.5981751000000002</v>
      </c>
      <c r="J73" s="1">
        <v>611.88486</v>
      </c>
      <c r="K73">
        <f t="shared" si="7"/>
        <v>1.6342943997666488</v>
      </c>
      <c r="N73" t="s">
        <v>1072</v>
      </c>
    </row>
    <row r="74" spans="1:14" x14ac:dyDescent="0.25">
      <c r="A74" s="1">
        <v>0.19712640000000001</v>
      </c>
      <c r="B74" s="1">
        <f t="shared" si="4"/>
        <v>25.207979539641943</v>
      </c>
      <c r="C74" s="1">
        <v>5.7367600000000003</v>
      </c>
      <c r="D74" s="1">
        <v>1145.1528000000001</v>
      </c>
      <c r="E74">
        <f t="shared" si="5"/>
        <v>0.87324591093869741</v>
      </c>
      <c r="G74" s="1">
        <v>0.17545150000000001</v>
      </c>
      <c r="H74" s="1">
        <f t="shared" si="6"/>
        <v>22.436253196930945</v>
      </c>
      <c r="I74" s="1">
        <v>2.8247116000000001</v>
      </c>
      <c r="J74" s="1">
        <v>1472.6119000000001</v>
      </c>
      <c r="K74">
        <f t="shared" si="7"/>
        <v>0.67906554333833646</v>
      </c>
      <c r="M74" t="s">
        <v>1073</v>
      </c>
      <c r="N74">
        <f>MAX(K75:K99)</f>
        <v>3.6103988295664657</v>
      </c>
    </row>
    <row r="75" spans="1:14" s="3" customFormat="1" x14ac:dyDescent="0.25">
      <c r="A75" s="2">
        <v>3.2528000000000001E-2</v>
      </c>
      <c r="B75" s="2">
        <f t="shared" si="4"/>
        <v>4.1595907928388751</v>
      </c>
      <c r="C75" s="2">
        <v>5.7394381000000001</v>
      </c>
      <c r="D75" s="2">
        <v>1102.0521000000001</v>
      </c>
      <c r="E75" s="3">
        <f t="shared" si="5"/>
        <v>0.9073981166589129</v>
      </c>
      <c r="G75" s="2">
        <v>2.3698E-2</v>
      </c>
      <c r="H75" s="2">
        <f t="shared" si="6"/>
        <v>3.0304347826086957</v>
      </c>
      <c r="I75" s="2">
        <v>2.3071853</v>
      </c>
      <c r="J75" s="2">
        <v>852.35599000000002</v>
      </c>
      <c r="K75" s="3">
        <f t="shared" si="7"/>
        <v>1.173218715809107</v>
      </c>
      <c r="M75" s="3">
        <f>K75/$N$74</f>
        <v>0.32495543323394727</v>
      </c>
    </row>
    <row r="76" spans="1:14" x14ac:dyDescent="0.25">
      <c r="A76" s="1">
        <v>7.2021799999999997E-2</v>
      </c>
      <c r="B76" s="1">
        <f t="shared" si="4"/>
        <v>9.2099488491048582</v>
      </c>
      <c r="C76" s="1">
        <v>5.7374634000000002</v>
      </c>
      <c r="D76" s="1">
        <v>574.82858999999996</v>
      </c>
      <c r="E76">
        <f t="shared" si="5"/>
        <v>1.7396490317226567</v>
      </c>
      <c r="G76" s="1">
        <v>0.1345285</v>
      </c>
      <c r="H76" s="1">
        <f t="shared" si="6"/>
        <v>17.203132992327365</v>
      </c>
      <c r="I76" s="1">
        <v>2.4601886999999998</v>
      </c>
      <c r="J76" s="1">
        <v>545.66107</v>
      </c>
      <c r="K76">
        <f t="shared" si="7"/>
        <v>1.8326394441150071</v>
      </c>
      <c r="M76" s="3">
        <f>K76/$N$74</f>
        <v>0.50760027648664763</v>
      </c>
    </row>
    <row r="77" spans="1:14" x14ac:dyDescent="0.25">
      <c r="A77" s="1">
        <v>0.2440319</v>
      </c>
      <c r="B77" s="1">
        <f t="shared" si="4"/>
        <v>31.206125319693093</v>
      </c>
      <c r="C77" s="1">
        <v>5.7360803000000002</v>
      </c>
      <c r="D77" s="1">
        <v>451.28197</v>
      </c>
      <c r="E77">
        <f t="shared" si="5"/>
        <v>2.215909490024607</v>
      </c>
      <c r="G77" s="1">
        <v>0.31101099999999998</v>
      </c>
      <c r="H77" s="1">
        <f t="shared" si="6"/>
        <v>39.771227621483376</v>
      </c>
      <c r="I77" s="1">
        <v>2.3734223999999999</v>
      </c>
      <c r="J77" s="1">
        <v>440.0849</v>
      </c>
      <c r="K77">
        <f t="shared" si="7"/>
        <v>2.2722888242700443</v>
      </c>
      <c r="M77" s="3">
        <f>K77/$N$74</f>
        <v>0.62937335500490932</v>
      </c>
    </row>
    <row r="78" spans="1:14" x14ac:dyDescent="0.25">
      <c r="A78" s="1">
        <v>0.41243160000000001</v>
      </c>
      <c r="B78" s="1">
        <f t="shared" si="4"/>
        <v>52.740613810741692</v>
      </c>
      <c r="C78" s="1">
        <v>5.7353845000000003</v>
      </c>
      <c r="D78" s="1">
        <v>390.01639999999998</v>
      </c>
      <c r="E78">
        <f t="shared" si="5"/>
        <v>2.5639947448363714</v>
      </c>
      <c r="G78" s="1">
        <v>0.47735670000000002</v>
      </c>
      <c r="H78" s="1">
        <f>G78*100/0.782</f>
        <v>61.043056265984653</v>
      </c>
      <c r="I78" s="1">
        <v>2.3201312000000001</v>
      </c>
      <c r="J78" s="1">
        <v>394.42286999999999</v>
      </c>
      <c r="K78">
        <f t="shared" si="7"/>
        <v>2.5353499405346347</v>
      </c>
      <c r="M78" s="3">
        <f t="shared" ref="M78:M98" si="8">K78/$N$74</f>
        <v>0.70223542057791932</v>
      </c>
    </row>
    <row r="79" spans="1:14" x14ac:dyDescent="0.25">
      <c r="A79" s="1">
        <v>0.58477140000000005</v>
      </c>
      <c r="B79" s="1">
        <f t="shared" si="4"/>
        <v>74.778951406649625</v>
      </c>
      <c r="C79" s="1">
        <v>5.7346693000000002</v>
      </c>
      <c r="D79" s="1">
        <v>357.60707000000002</v>
      </c>
      <c r="E79">
        <f t="shared" si="5"/>
        <v>2.7963652955742737</v>
      </c>
      <c r="G79" s="1">
        <v>0.65728629999999999</v>
      </c>
      <c r="H79" s="1">
        <f t="shared" si="6"/>
        <v>84.051956521739115</v>
      </c>
      <c r="I79" s="1">
        <v>2.4533238000000002</v>
      </c>
      <c r="J79" s="1">
        <v>360.42162999999999</v>
      </c>
      <c r="K79">
        <f t="shared" si="7"/>
        <v>2.7745282656870511</v>
      </c>
      <c r="M79" s="3">
        <f t="shared" si="8"/>
        <v>0.76848248536027097</v>
      </c>
    </row>
    <row r="80" spans="1:14" x14ac:dyDescent="0.25">
      <c r="A80" s="1">
        <v>0.76435520000000001</v>
      </c>
      <c r="B80" s="1">
        <f t="shared" si="4"/>
        <v>97.743631713554976</v>
      </c>
      <c r="C80" s="1">
        <v>5.7340637000000001</v>
      </c>
      <c r="D80" s="1">
        <v>336.89609999999999</v>
      </c>
      <c r="E80">
        <f t="shared" si="5"/>
        <v>2.9682741949224107</v>
      </c>
      <c r="G80" s="1">
        <v>0.82485819999999999</v>
      </c>
      <c r="H80" s="1">
        <f t="shared" si="6"/>
        <v>105.48058823529412</v>
      </c>
      <c r="I80" s="1">
        <v>3.0962258</v>
      </c>
      <c r="J80" s="1">
        <v>338.25400000000002</v>
      </c>
      <c r="K80">
        <f t="shared" si="7"/>
        <v>2.9563582396660495</v>
      </c>
      <c r="M80" s="3">
        <f t="shared" si="8"/>
        <v>0.8188453351623336</v>
      </c>
    </row>
    <row r="81" spans="1:13" x14ac:dyDescent="0.25">
      <c r="A81" s="1">
        <v>0.93397830000000004</v>
      </c>
      <c r="B81" s="1">
        <f t="shared" si="4"/>
        <v>119.4345652173913</v>
      </c>
      <c r="C81" s="1">
        <v>5.7337350999999996</v>
      </c>
      <c r="D81" s="1">
        <v>318.96748000000002</v>
      </c>
      <c r="E81">
        <f t="shared" si="5"/>
        <v>3.1351158431574278</v>
      </c>
      <c r="G81" s="1">
        <v>1.0048059</v>
      </c>
      <c r="H81" s="1">
        <f t="shared" si="6"/>
        <v>128.4918030690537</v>
      </c>
      <c r="I81" s="1">
        <v>2.4618649000000001</v>
      </c>
      <c r="J81" s="1">
        <v>321.53730000000002</v>
      </c>
      <c r="K81">
        <f t="shared" si="7"/>
        <v>3.1100590817923766</v>
      </c>
      <c r="M81" s="3">
        <f t="shared" si="8"/>
        <v>0.86141704243955519</v>
      </c>
    </row>
    <row r="82" spans="1:13" x14ac:dyDescent="0.25">
      <c r="A82" s="1">
        <v>1.1095041000000001</v>
      </c>
      <c r="B82" s="1">
        <f t="shared" si="4"/>
        <v>141.88031969309463</v>
      </c>
      <c r="C82" s="1">
        <v>5.7333968000000004</v>
      </c>
      <c r="D82" s="1">
        <v>307.95828</v>
      </c>
      <c r="E82">
        <f t="shared" si="5"/>
        <v>3.2471930938177729</v>
      </c>
      <c r="G82" s="1">
        <v>1.1704549</v>
      </c>
      <c r="H82" s="1">
        <f t="shared" si="6"/>
        <v>149.67453964194374</v>
      </c>
      <c r="I82" s="1">
        <v>2.4624426000000001</v>
      </c>
      <c r="J82" s="1">
        <v>311.21402</v>
      </c>
      <c r="K82">
        <f t="shared" si="7"/>
        <v>3.2132228490220331</v>
      </c>
      <c r="M82" s="3">
        <f t="shared" si="8"/>
        <v>0.88999110644179846</v>
      </c>
    </row>
    <row r="83" spans="1:13" x14ac:dyDescent="0.25">
      <c r="A83" s="1">
        <v>1.2781726</v>
      </c>
      <c r="B83" s="1">
        <f t="shared" si="4"/>
        <v>163.44918158567774</v>
      </c>
      <c r="C83" s="1">
        <v>5.7330629000000002</v>
      </c>
      <c r="D83" s="1">
        <v>298.08156000000002</v>
      </c>
      <c r="E83">
        <f t="shared" si="5"/>
        <v>3.3547865221854041</v>
      </c>
      <c r="G83" s="1">
        <v>1.3419926</v>
      </c>
      <c r="H83" s="1">
        <f t="shared" si="6"/>
        <v>171.61030690537086</v>
      </c>
      <c r="I83" s="1">
        <v>2.6304154</v>
      </c>
      <c r="J83" s="1">
        <v>300.31646000000001</v>
      </c>
      <c r="K83">
        <f t="shared" si="7"/>
        <v>3.3298208163481946</v>
      </c>
      <c r="M83" s="3">
        <f t="shared" si="8"/>
        <v>0.92228614442245349</v>
      </c>
    </row>
    <row r="84" spans="1:13" x14ac:dyDescent="0.25">
      <c r="A84" s="1">
        <v>1.4568028</v>
      </c>
      <c r="B84" s="1">
        <f t="shared" si="4"/>
        <v>186.29191815856774</v>
      </c>
      <c r="C84" s="1">
        <v>5.7327193000000003</v>
      </c>
      <c r="D84" s="1">
        <v>290.23791</v>
      </c>
      <c r="E84">
        <f t="shared" si="5"/>
        <v>3.4454492867592661</v>
      </c>
      <c r="G84" s="1">
        <v>1.5245873000000001</v>
      </c>
      <c r="H84" s="1">
        <f t="shared" si="6"/>
        <v>194.96001278772377</v>
      </c>
      <c r="I84" s="1">
        <v>2.4209290000000001</v>
      </c>
      <c r="J84" s="1">
        <v>289.51763</v>
      </c>
      <c r="K84">
        <f t="shared" si="7"/>
        <v>3.4540210901836961</v>
      </c>
      <c r="M84" s="3">
        <f t="shared" si="8"/>
        <v>0.95668685185078361</v>
      </c>
    </row>
    <row r="85" spans="1:13" x14ac:dyDescent="0.25">
      <c r="A85" s="1">
        <v>1.6343668</v>
      </c>
      <c r="B85" s="1">
        <f t="shared" si="4"/>
        <v>208.99831202046033</v>
      </c>
      <c r="C85" s="1">
        <v>5.7323906999999998</v>
      </c>
      <c r="D85" s="1">
        <v>284.04739000000001</v>
      </c>
      <c r="E85">
        <f t="shared" si="5"/>
        <v>3.5205393015580957</v>
      </c>
      <c r="G85" s="1">
        <v>1.6993100999999999</v>
      </c>
      <c r="H85" s="1">
        <f t="shared" si="6"/>
        <v>217.3030818414322</v>
      </c>
      <c r="I85" s="1">
        <v>2.4819388</v>
      </c>
      <c r="J85" s="1">
        <v>282.42433999999997</v>
      </c>
      <c r="K85">
        <f t="shared" si="7"/>
        <v>3.5407713088751489</v>
      </c>
      <c r="M85" s="3">
        <f t="shared" si="8"/>
        <v>0.98071472876594146</v>
      </c>
    </row>
    <row r="86" spans="1:13" x14ac:dyDescent="0.25">
      <c r="A86" s="1">
        <v>1.8025070000000001</v>
      </c>
      <c r="B86" s="1">
        <f t="shared" si="4"/>
        <v>230.49961636828644</v>
      </c>
      <c r="C86" s="1">
        <v>5.7322725999999999</v>
      </c>
      <c r="D86" s="1">
        <v>278.14024000000001</v>
      </c>
      <c r="E86">
        <f t="shared" si="5"/>
        <v>3.5953086112243233</v>
      </c>
      <c r="G86" s="1">
        <v>1.8690545000000001</v>
      </c>
      <c r="H86" s="1">
        <f t="shared" si="6"/>
        <v>239.00952685421996</v>
      </c>
      <c r="I86" s="1">
        <v>2.3623460000000001</v>
      </c>
      <c r="J86" s="1">
        <v>276.97771</v>
      </c>
      <c r="K86">
        <f t="shared" si="7"/>
        <v>3.6103988295664657</v>
      </c>
      <c r="M86" s="3">
        <f t="shared" si="8"/>
        <v>1</v>
      </c>
    </row>
    <row r="87" spans="1:13" x14ac:dyDescent="0.25">
      <c r="A87" s="1">
        <v>1.976423</v>
      </c>
      <c r="B87" s="1">
        <f t="shared" si="4"/>
        <v>252.73951406649616</v>
      </c>
      <c r="C87" s="1">
        <v>5.7320481000000001</v>
      </c>
      <c r="D87" s="1">
        <v>277.04426000000001</v>
      </c>
      <c r="E87">
        <f t="shared" si="5"/>
        <v>3.6095315600474813</v>
      </c>
      <c r="G87" s="1">
        <v>2.0195078999999998</v>
      </c>
      <c r="H87" s="1">
        <f t="shared" si="6"/>
        <v>258.24909207161124</v>
      </c>
      <c r="I87" s="1">
        <v>2.3573474000000001</v>
      </c>
      <c r="J87" s="1">
        <v>283.94218999999998</v>
      </c>
      <c r="K87">
        <f t="shared" si="7"/>
        <v>3.5218436541607292</v>
      </c>
      <c r="M87" s="3">
        <f t="shared" si="8"/>
        <v>0.97547219030747079</v>
      </c>
    </row>
    <row r="88" spans="1:13" x14ac:dyDescent="0.25">
      <c r="A88" s="1">
        <v>2.0167674999999998</v>
      </c>
      <c r="B88" s="1">
        <f t="shared" si="4"/>
        <v>257.89865728900253</v>
      </c>
      <c r="C88" s="1">
        <v>5.7320449</v>
      </c>
      <c r="D88" s="1">
        <v>281.88547</v>
      </c>
      <c r="E88">
        <f t="shared" si="5"/>
        <v>3.547540070085911</v>
      </c>
      <c r="G88" s="1">
        <v>1.8945523</v>
      </c>
      <c r="H88" s="1">
        <f t="shared" si="6"/>
        <v>242.27011508951406</v>
      </c>
      <c r="I88" s="1">
        <v>2.6660542</v>
      </c>
      <c r="J88" s="1">
        <v>288.31216000000001</v>
      </c>
      <c r="K88">
        <f t="shared" si="7"/>
        <v>3.4684627939383477</v>
      </c>
      <c r="M88" s="3">
        <f t="shared" si="8"/>
        <v>0.96068688188524543</v>
      </c>
    </row>
    <row r="89" spans="1:13" x14ac:dyDescent="0.25">
      <c r="A89" s="1">
        <v>1.8424507000000001</v>
      </c>
      <c r="B89" s="1">
        <f t="shared" si="4"/>
        <v>235.60750639386188</v>
      </c>
      <c r="C89" s="1">
        <v>5.7323466999999999</v>
      </c>
      <c r="D89" s="1">
        <v>288.41735999999997</v>
      </c>
      <c r="E89">
        <f t="shared" si="5"/>
        <v>3.4671976749249769</v>
      </c>
      <c r="G89" s="1">
        <v>1.7239519999999999</v>
      </c>
      <c r="H89" s="1">
        <f t="shared" si="6"/>
        <v>220.45421994884907</v>
      </c>
      <c r="I89" s="1">
        <v>2.4660345000000001</v>
      </c>
      <c r="J89" s="1">
        <v>291.48417000000001</v>
      </c>
      <c r="K89">
        <f t="shared" si="7"/>
        <v>3.4307180386502636</v>
      </c>
      <c r="M89" s="3">
        <f t="shared" si="8"/>
        <v>0.95023242600104152</v>
      </c>
    </row>
    <row r="90" spans="1:13" x14ac:dyDescent="0.25">
      <c r="A90" s="1">
        <v>1.6741537</v>
      </c>
      <c r="B90" s="1">
        <f t="shared" si="4"/>
        <v>214.08615089514066</v>
      </c>
      <c r="C90" s="1">
        <v>5.7323896000000003</v>
      </c>
      <c r="D90" s="1">
        <v>291.16214000000002</v>
      </c>
      <c r="E90">
        <f t="shared" si="5"/>
        <v>3.434512467864125</v>
      </c>
      <c r="G90" s="1">
        <v>1.5512523</v>
      </c>
      <c r="H90" s="1">
        <f t="shared" si="6"/>
        <v>198.36985933503837</v>
      </c>
      <c r="I90" s="1">
        <v>2.5004868</v>
      </c>
      <c r="J90" s="1">
        <v>295.50423000000001</v>
      </c>
      <c r="K90">
        <f t="shared" si="7"/>
        <v>3.3840463129749443</v>
      </c>
      <c r="M90" s="3">
        <f t="shared" si="8"/>
        <v>0.93730539830174342</v>
      </c>
    </row>
    <row r="91" spans="1:13" x14ac:dyDescent="0.25">
      <c r="A91" s="1">
        <v>1.5021038</v>
      </c>
      <c r="B91" s="1">
        <f t="shared" si="4"/>
        <v>192.0848849104859</v>
      </c>
      <c r="C91" s="1">
        <v>5.7327268</v>
      </c>
      <c r="D91" s="1">
        <v>295.39904000000001</v>
      </c>
      <c r="E91">
        <f t="shared" si="5"/>
        <v>3.3852513535589011</v>
      </c>
      <c r="G91" s="1">
        <v>1.3787301000000001</v>
      </c>
      <c r="H91" s="1">
        <f t="shared" si="6"/>
        <v>176.30819693094628</v>
      </c>
      <c r="I91" s="1">
        <v>2.4846490999999999</v>
      </c>
      <c r="J91" s="1">
        <v>300.78663</v>
      </c>
      <c r="K91">
        <f t="shared" si="7"/>
        <v>3.3246158580918306</v>
      </c>
      <c r="M91" s="3">
        <f t="shared" si="8"/>
        <v>0.92084448700396027</v>
      </c>
    </row>
    <row r="92" spans="1:13" x14ac:dyDescent="0.25">
      <c r="A92" s="1">
        <v>1.3336437000000001</v>
      </c>
      <c r="B92" s="1">
        <f t="shared" si="4"/>
        <v>170.5426726342711</v>
      </c>
      <c r="C92" s="1">
        <v>5.7327117999999997</v>
      </c>
      <c r="D92" s="1">
        <v>302.18639000000002</v>
      </c>
      <c r="E92">
        <f t="shared" si="5"/>
        <v>3.3092158783193377</v>
      </c>
      <c r="G92" s="1">
        <v>1.2112813</v>
      </c>
      <c r="H92" s="1">
        <f t="shared" si="6"/>
        <v>154.89530690537083</v>
      </c>
      <c r="I92" s="1">
        <v>2.4936970999999999</v>
      </c>
      <c r="J92" s="1">
        <v>310.20391999999998</v>
      </c>
      <c r="K92">
        <f t="shared" si="7"/>
        <v>3.2236858902363323</v>
      </c>
      <c r="M92" s="3">
        <f t="shared" si="8"/>
        <v>0.8928891356369707</v>
      </c>
    </row>
    <row r="93" spans="1:13" x14ac:dyDescent="0.25">
      <c r="A93" s="1">
        <v>1.1586193</v>
      </c>
      <c r="B93" s="1">
        <f t="shared" si="4"/>
        <v>148.1610358056266</v>
      </c>
      <c r="C93" s="1">
        <v>5.7330543</v>
      </c>
      <c r="D93" s="1">
        <v>313.77418</v>
      </c>
      <c r="E93">
        <f t="shared" si="5"/>
        <v>3.1870053807486647</v>
      </c>
      <c r="G93" s="1">
        <v>1.0375798000000001</v>
      </c>
      <c r="H93" s="1">
        <f t="shared" si="6"/>
        <v>132.6828388746803</v>
      </c>
      <c r="I93" s="1">
        <v>2.4699689999999999</v>
      </c>
      <c r="J93" s="1">
        <v>325.62927999999999</v>
      </c>
      <c r="K93">
        <f t="shared" si="7"/>
        <v>3.0709769096931332</v>
      </c>
      <c r="M93" s="3">
        <f t="shared" si="8"/>
        <v>0.85059215190968085</v>
      </c>
    </row>
    <row r="94" spans="1:13" x14ac:dyDescent="0.25">
      <c r="A94" s="1">
        <v>0.99518459999999997</v>
      </c>
      <c r="B94" s="1">
        <f t="shared" si="4"/>
        <v>127.26145780051151</v>
      </c>
      <c r="C94" s="1">
        <v>5.7333946999999998</v>
      </c>
      <c r="D94" s="1">
        <v>327.91676999999999</v>
      </c>
      <c r="E94">
        <f t="shared" si="5"/>
        <v>3.049554312211602</v>
      </c>
      <c r="G94" s="1">
        <v>0.8786081</v>
      </c>
      <c r="H94" s="1">
        <f t="shared" si="6"/>
        <v>112.35397698209718</v>
      </c>
      <c r="I94" s="1">
        <v>2.4665446000000002</v>
      </c>
      <c r="J94" s="1">
        <v>346.39175</v>
      </c>
      <c r="K94">
        <f t="shared" si="7"/>
        <v>2.8869047833847081</v>
      </c>
      <c r="M94" s="3">
        <f t="shared" si="8"/>
        <v>0.79960827588994254</v>
      </c>
    </row>
    <row r="95" spans="1:13" x14ac:dyDescent="0.25">
      <c r="A95" s="1">
        <v>0.82878189999999996</v>
      </c>
      <c r="B95" s="1">
        <f t="shared" si="4"/>
        <v>105.98234015345267</v>
      </c>
      <c r="C95" s="1">
        <v>5.7337275999999999</v>
      </c>
      <c r="D95" s="1">
        <v>357.02848999999998</v>
      </c>
      <c r="E95">
        <f t="shared" si="5"/>
        <v>2.8008969256206977</v>
      </c>
      <c r="G95" s="1">
        <v>0.70611049999999997</v>
      </c>
      <c r="H95" s="1">
        <f t="shared" si="6"/>
        <v>90.295460358056246</v>
      </c>
      <c r="I95" s="1">
        <v>2.4680726000000002</v>
      </c>
      <c r="J95" s="1">
        <v>383.47806000000003</v>
      </c>
      <c r="K95">
        <f t="shared" si="7"/>
        <v>2.6077111165108113</v>
      </c>
      <c r="M95" s="3">
        <f t="shared" si="8"/>
        <v>0.72227785339270778</v>
      </c>
    </row>
    <row r="96" spans="1:13" x14ac:dyDescent="0.25">
      <c r="A96" s="1">
        <v>0.6380382</v>
      </c>
      <c r="B96" s="1">
        <f t="shared" si="4"/>
        <v>81.59056265984654</v>
      </c>
      <c r="C96" s="1">
        <v>5.7340625999999997</v>
      </c>
      <c r="D96" s="1">
        <v>391.59651000000002</v>
      </c>
      <c r="E96">
        <f t="shared" si="5"/>
        <v>2.5536489076473128</v>
      </c>
      <c r="G96" s="1">
        <v>0.53065870000000004</v>
      </c>
      <c r="H96" s="1">
        <f t="shared" si="6"/>
        <v>67.85916879795397</v>
      </c>
      <c r="I96" s="1">
        <v>2.5326219999999999</v>
      </c>
      <c r="J96" s="1">
        <v>456.46132</v>
      </c>
      <c r="K96">
        <f t="shared" si="7"/>
        <v>2.1907661310710838</v>
      </c>
      <c r="M96" s="3">
        <f t="shared" si="8"/>
        <v>0.60679338612962863</v>
      </c>
    </row>
    <row r="97" spans="1:34" x14ac:dyDescent="0.25">
      <c r="A97" s="1">
        <v>0.4705241</v>
      </c>
      <c r="B97" s="1">
        <f t="shared" si="4"/>
        <v>60.169322250639389</v>
      </c>
      <c r="C97" s="1">
        <v>5.7347327000000003</v>
      </c>
      <c r="D97" s="1">
        <v>468.56008000000003</v>
      </c>
      <c r="E97">
        <f t="shared" si="5"/>
        <v>2.1341980306986459</v>
      </c>
      <c r="G97" s="1">
        <v>0.34861700000000001</v>
      </c>
      <c r="H97" s="1">
        <f t="shared" si="6"/>
        <v>44.580179028132989</v>
      </c>
      <c r="I97" s="1">
        <v>2.5157478000000002</v>
      </c>
      <c r="J97" s="1">
        <v>615.7106</v>
      </c>
      <c r="K97">
        <f t="shared" si="7"/>
        <v>1.6241396526225145</v>
      </c>
      <c r="M97" s="3">
        <f t="shared" si="8"/>
        <v>0.44985048170357955</v>
      </c>
    </row>
    <row r="98" spans="1:34" x14ac:dyDescent="0.25">
      <c r="A98" s="1">
        <v>0.30583199999999999</v>
      </c>
      <c r="B98" s="1">
        <f t="shared" si="4"/>
        <v>39.108951406649609</v>
      </c>
      <c r="C98" s="1">
        <v>3.6104997000000001</v>
      </c>
      <c r="D98" s="1">
        <v>665.99485000000004</v>
      </c>
      <c r="E98">
        <f t="shared" si="5"/>
        <v>1.5015131123010936</v>
      </c>
      <c r="G98" s="1">
        <v>0.1762407</v>
      </c>
      <c r="H98" s="1">
        <f t="shared" si="6"/>
        <v>22.537173913043478</v>
      </c>
      <c r="I98" s="1">
        <v>2.5549767000000001</v>
      </c>
      <c r="J98" s="1">
        <v>1433.1415999999999</v>
      </c>
      <c r="K98">
        <f t="shared" si="7"/>
        <v>0.69776775721254625</v>
      </c>
      <c r="M98" s="3">
        <f t="shared" si="8"/>
        <v>0.19326611550456704</v>
      </c>
    </row>
    <row r="99" spans="1:34" x14ac:dyDescent="0.25">
      <c r="A99" s="1">
        <v>0.1303502</v>
      </c>
      <c r="B99" s="1">
        <f t="shared" si="4"/>
        <v>16.668823529411764</v>
      </c>
      <c r="C99" s="1">
        <v>2.8185006000000001</v>
      </c>
      <c r="D99" s="1">
        <v>1390.3857</v>
      </c>
      <c r="E99">
        <f t="shared" si="5"/>
        <v>0.71922488846080623</v>
      </c>
      <c r="G99" s="2">
        <v>2.5662000000000001E-2</v>
      </c>
      <c r="H99" s="2">
        <f t="shared" si="6"/>
        <v>3.2815856777493608</v>
      </c>
      <c r="I99" s="2">
        <v>2.4688146</v>
      </c>
      <c r="J99" s="2">
        <v>1093.8316</v>
      </c>
      <c r="K99" s="3">
        <f t="shared" si="7"/>
        <v>0.91421750843548499</v>
      </c>
      <c r="M99" s="3">
        <f>K99/$N$74</f>
        <v>0.25321787192836631</v>
      </c>
    </row>
    <row r="100" spans="1:34" s="3" customFormat="1" x14ac:dyDescent="0.25">
      <c r="A100" s="2">
        <v>2.3397299999999999E-2</v>
      </c>
      <c r="B100" s="2">
        <f t="shared" si="4"/>
        <v>2.9919820971867006</v>
      </c>
      <c r="C100" s="2">
        <v>2.4788258000000001</v>
      </c>
      <c r="D100" s="2">
        <v>818.78414999999995</v>
      </c>
      <c r="E100" s="3">
        <f t="shared" si="5"/>
        <v>1.2213231045080686</v>
      </c>
      <c r="G100" s="1">
        <v>8.3955000000000002E-2</v>
      </c>
      <c r="H100" s="1">
        <f t="shared" si="6"/>
        <v>10.735933503836318</v>
      </c>
      <c r="I100" s="1">
        <v>2.7267378999999998</v>
      </c>
      <c r="J100" s="1">
        <v>583.3442</v>
      </c>
      <c r="K100">
        <f t="shared" si="7"/>
        <v>1.7142537801867235</v>
      </c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</row>
    <row r="101" spans="1:34" x14ac:dyDescent="0.25">
      <c r="A101" s="1">
        <v>0.12465370000000001</v>
      </c>
      <c r="B101" s="1">
        <f t="shared" si="4"/>
        <v>15.940370843989768</v>
      </c>
      <c r="C101" s="1">
        <v>2.3319516999999998</v>
      </c>
      <c r="D101" s="1">
        <v>529.75370999999996</v>
      </c>
      <c r="E101">
        <f t="shared" si="5"/>
        <v>1.887669649354603</v>
      </c>
      <c r="G101" s="1">
        <v>0.27204980000000001</v>
      </c>
      <c r="H101" s="1">
        <f t="shared" si="6"/>
        <v>34.788976982097182</v>
      </c>
      <c r="I101" s="1">
        <v>2.5573701999999998</v>
      </c>
      <c r="J101" s="1">
        <v>471.23937999999998</v>
      </c>
      <c r="K101">
        <f t="shared" si="7"/>
        <v>2.122063737542478</v>
      </c>
    </row>
    <row r="102" spans="1:34" x14ac:dyDescent="0.25">
      <c r="A102" s="1">
        <v>0.3067587</v>
      </c>
      <c r="B102" s="1">
        <f t="shared" si="4"/>
        <v>39.227455242966748</v>
      </c>
      <c r="C102" s="1">
        <v>2.3346415999999999</v>
      </c>
      <c r="D102" s="1">
        <v>429.54478</v>
      </c>
      <c r="E102">
        <f t="shared" si="5"/>
        <v>2.3280459839367622</v>
      </c>
      <c r="G102" s="1">
        <v>0.44130019999999998</v>
      </c>
      <c r="H102" s="1">
        <f t="shared" si="6"/>
        <v>56.432250639386183</v>
      </c>
      <c r="I102" s="1">
        <v>2.5124555000000002</v>
      </c>
      <c r="J102" s="1">
        <v>403.78435000000002</v>
      </c>
      <c r="K102">
        <f t="shared" si="7"/>
        <v>2.4765694856672873</v>
      </c>
    </row>
    <row r="103" spans="1:34" x14ac:dyDescent="0.25">
      <c r="A103" s="1">
        <v>0.4804042</v>
      </c>
      <c r="B103" s="1">
        <f t="shared" si="4"/>
        <v>61.432762148337588</v>
      </c>
      <c r="C103" s="1">
        <v>2.4848596000000001</v>
      </c>
      <c r="D103" s="1">
        <v>387.87916000000001</v>
      </c>
      <c r="E103">
        <f t="shared" si="5"/>
        <v>2.5781225266137011</v>
      </c>
      <c r="G103" s="1">
        <v>0.61749799999999999</v>
      </c>
      <c r="H103" s="1">
        <f t="shared" si="6"/>
        <v>78.963938618925823</v>
      </c>
      <c r="I103" s="1">
        <v>2.6106926000000001</v>
      </c>
      <c r="J103" s="1">
        <v>369.11221</v>
      </c>
      <c r="K103">
        <f t="shared" si="7"/>
        <v>2.7092032528536514</v>
      </c>
    </row>
    <row r="104" spans="1:34" x14ac:dyDescent="0.25">
      <c r="A104" s="1">
        <v>0.65651210000000004</v>
      </c>
      <c r="B104" s="1">
        <f t="shared" si="4"/>
        <v>83.952953964194378</v>
      </c>
      <c r="C104" s="1">
        <v>2.3329547000000002</v>
      </c>
      <c r="D104" s="1">
        <v>352.28708</v>
      </c>
      <c r="E104">
        <f t="shared" si="5"/>
        <v>2.8385940239420644</v>
      </c>
      <c r="G104" s="1">
        <v>0.79636779999999996</v>
      </c>
      <c r="H104" s="1">
        <f t="shared" si="6"/>
        <v>101.83731457800512</v>
      </c>
      <c r="I104" s="1">
        <v>2.6660875000000002</v>
      </c>
      <c r="J104" s="1">
        <v>344.41446999999999</v>
      </c>
      <c r="K104">
        <f t="shared" si="7"/>
        <v>2.9034784746413238</v>
      </c>
    </row>
    <row r="105" spans="1:34" x14ac:dyDescent="0.25">
      <c r="A105" s="1">
        <v>0.8264281</v>
      </c>
      <c r="B105" s="1">
        <f t="shared" si="4"/>
        <v>105.68134271099744</v>
      </c>
      <c r="C105" s="1">
        <v>2.2969442</v>
      </c>
      <c r="D105" s="1">
        <v>334.37457999999998</v>
      </c>
      <c r="E105">
        <f t="shared" si="5"/>
        <v>2.9906579620974778</v>
      </c>
      <c r="G105" s="1">
        <v>0.96299809999999997</v>
      </c>
      <c r="H105" s="1">
        <f t="shared" si="6"/>
        <v>123.14553708439897</v>
      </c>
      <c r="I105" s="1">
        <v>2.6873941000000001</v>
      </c>
      <c r="J105" s="1">
        <v>328.52112</v>
      </c>
      <c r="K105">
        <f t="shared" si="7"/>
        <v>3.0439443284498724</v>
      </c>
    </row>
    <row r="106" spans="1:34" x14ac:dyDescent="0.25">
      <c r="A106" s="1">
        <v>1.0016929000000001</v>
      </c>
      <c r="B106" s="1">
        <f t="shared" si="4"/>
        <v>128.0937212276215</v>
      </c>
      <c r="C106" s="1">
        <v>2.5068985000000001</v>
      </c>
      <c r="D106" s="1">
        <v>319.62013000000002</v>
      </c>
      <c r="E106">
        <f t="shared" si="5"/>
        <v>3.128714076926256</v>
      </c>
      <c r="G106" s="1">
        <v>1.1413180000000001</v>
      </c>
      <c r="H106" s="1">
        <f t="shared" si="6"/>
        <v>145.94859335038362</v>
      </c>
      <c r="I106" s="1">
        <v>2.5304486000000002</v>
      </c>
      <c r="J106" s="1">
        <v>313.87830000000002</v>
      </c>
      <c r="K106">
        <f t="shared" si="7"/>
        <v>3.1859481843759188</v>
      </c>
    </row>
    <row r="107" spans="1:34" x14ac:dyDescent="0.25">
      <c r="A107" s="1">
        <v>1.1751217</v>
      </c>
      <c r="B107" s="1">
        <f t="shared" si="4"/>
        <v>150.27131713554985</v>
      </c>
      <c r="C107" s="1">
        <v>2.4717676000000002</v>
      </c>
      <c r="D107" s="1">
        <v>306.49304000000001</v>
      </c>
      <c r="E107">
        <f t="shared" si="5"/>
        <v>3.2627168303723959</v>
      </c>
      <c r="G107" s="1">
        <v>1.3134345000000001</v>
      </c>
      <c r="H107" s="1">
        <f t="shared" si="6"/>
        <v>167.95837595907929</v>
      </c>
      <c r="I107" s="1">
        <v>2.4887103000000002</v>
      </c>
      <c r="J107" s="1">
        <v>301.98351000000002</v>
      </c>
      <c r="K107">
        <f t="shared" si="7"/>
        <v>3.3114390914921148</v>
      </c>
    </row>
    <row r="108" spans="1:34" x14ac:dyDescent="0.25">
      <c r="A108" s="1">
        <v>1.344719</v>
      </c>
      <c r="B108" s="1">
        <f t="shared" si="4"/>
        <v>171.95895140664962</v>
      </c>
      <c r="C108" s="1">
        <v>2.5923132</v>
      </c>
      <c r="D108" s="1">
        <v>297.90552000000002</v>
      </c>
      <c r="E108">
        <f t="shared" si="5"/>
        <v>3.3567689514447396</v>
      </c>
      <c r="G108" s="1">
        <v>1.4789372999999999</v>
      </c>
      <c r="H108" s="1">
        <f t="shared" si="6"/>
        <v>189.12241687979537</v>
      </c>
      <c r="I108" s="1">
        <v>2.5200767000000002</v>
      </c>
      <c r="J108" s="1">
        <v>292.19909000000001</v>
      </c>
      <c r="K108">
        <f t="shared" si="7"/>
        <v>3.422324142077239</v>
      </c>
    </row>
    <row r="109" spans="1:34" x14ac:dyDescent="0.25">
      <c r="A109" s="1">
        <v>1.518545</v>
      </c>
      <c r="B109" s="1">
        <f t="shared" si="4"/>
        <v>194.18734015345268</v>
      </c>
      <c r="C109" s="1">
        <v>2.5426536</v>
      </c>
      <c r="D109" s="1">
        <v>289.04424999999998</v>
      </c>
      <c r="E109">
        <f t="shared" si="5"/>
        <v>3.4596778866903599</v>
      </c>
      <c r="G109" s="1">
        <v>1.6564916999999999</v>
      </c>
      <c r="H109" s="1">
        <f t="shared" si="6"/>
        <v>211.82758312020459</v>
      </c>
      <c r="I109" s="1">
        <v>2.6603061000000001</v>
      </c>
      <c r="J109" s="1">
        <v>283.88423</v>
      </c>
      <c r="K109">
        <f t="shared" si="7"/>
        <v>3.5225627009996292</v>
      </c>
    </row>
    <row r="110" spans="1:34" x14ac:dyDescent="0.25">
      <c r="A110" s="1">
        <v>1.6826241</v>
      </c>
      <c r="B110" s="1">
        <f t="shared" si="4"/>
        <v>215.16932225063937</v>
      </c>
      <c r="C110" s="1">
        <v>2.6099667000000002</v>
      </c>
      <c r="D110" s="1">
        <v>281.78672</v>
      </c>
      <c r="E110">
        <f t="shared" si="5"/>
        <v>3.5487832783603146</v>
      </c>
      <c r="G110" s="1">
        <v>1.8332641999999999</v>
      </c>
      <c r="H110" s="1">
        <f t="shared" si="6"/>
        <v>234.43276214833756</v>
      </c>
      <c r="I110" s="1">
        <v>2.3818904999999999</v>
      </c>
      <c r="J110" s="1">
        <v>278.57177000000001</v>
      </c>
      <c r="K110">
        <f t="shared" si="7"/>
        <v>3.5897391900119668</v>
      </c>
    </row>
    <row r="111" spans="1:34" x14ac:dyDescent="0.25">
      <c r="A111" s="1">
        <v>1.8631141</v>
      </c>
      <c r="B111" s="1">
        <f t="shared" si="4"/>
        <v>238.24988491048592</v>
      </c>
      <c r="C111" s="1">
        <v>2.5443277000000002</v>
      </c>
      <c r="D111" s="1">
        <v>276.94657999999998</v>
      </c>
      <c r="E111">
        <f t="shared" si="5"/>
        <v>3.6108046540961078</v>
      </c>
      <c r="G111" s="1">
        <v>2.0033609000000001</v>
      </c>
      <c r="H111" s="1">
        <f t="shared" si="6"/>
        <v>256.18425831202046</v>
      </c>
      <c r="I111" s="1">
        <v>2.3900106999999999</v>
      </c>
      <c r="J111" s="1">
        <v>280.26029</v>
      </c>
      <c r="K111">
        <f t="shared" si="7"/>
        <v>3.5681116293713964</v>
      </c>
    </row>
    <row r="112" spans="1:34" x14ac:dyDescent="0.25">
      <c r="A112" s="1">
        <v>2.0180851</v>
      </c>
      <c r="B112" s="1">
        <f t="shared" si="4"/>
        <v>258.06714833759588</v>
      </c>
      <c r="C112" s="1">
        <v>2.4667884</v>
      </c>
      <c r="D112" s="1">
        <v>281.19846999999999</v>
      </c>
      <c r="E112">
        <f t="shared" si="5"/>
        <v>3.5562071159206523</v>
      </c>
      <c r="G112" s="1">
        <v>1.92747</v>
      </c>
      <c r="H112" s="1">
        <f t="shared" si="6"/>
        <v>246.47953964194375</v>
      </c>
      <c r="I112" s="1">
        <v>2.4869653</v>
      </c>
      <c r="J112" s="1">
        <v>285.45037000000002</v>
      </c>
      <c r="K112">
        <f t="shared" si="7"/>
        <v>3.5032359565692626</v>
      </c>
    </row>
    <row r="113" spans="1:11" x14ac:dyDescent="0.25">
      <c r="A113" s="1">
        <v>1.8959288999999999</v>
      </c>
      <c r="B113" s="1">
        <f t="shared" si="4"/>
        <v>242.44615089514065</v>
      </c>
      <c r="C113" s="1">
        <v>2.6937907999999999</v>
      </c>
      <c r="D113" s="1">
        <v>285.29043000000001</v>
      </c>
      <c r="E113">
        <f t="shared" si="5"/>
        <v>3.5051999465947734</v>
      </c>
      <c r="G113" s="1">
        <v>1.7569072999999999</v>
      </c>
      <c r="H113" s="1">
        <f t="shared" si="6"/>
        <v>224.66845268542198</v>
      </c>
      <c r="I113" s="1">
        <v>2.3966812000000002</v>
      </c>
      <c r="J113" s="1">
        <v>288.90363000000002</v>
      </c>
      <c r="K113">
        <f t="shared" si="7"/>
        <v>3.4613618388941667</v>
      </c>
    </row>
    <row r="114" spans="1:11" x14ac:dyDescent="0.25">
      <c r="A114" s="1">
        <v>1.7220405999999999</v>
      </c>
      <c r="B114" s="1">
        <f t="shared" si="4"/>
        <v>220.20979539641942</v>
      </c>
      <c r="C114" s="1">
        <v>2.5228031</v>
      </c>
      <c r="D114" s="1">
        <v>288.40985000000001</v>
      </c>
      <c r="E114">
        <f t="shared" si="5"/>
        <v>3.4672879584383125</v>
      </c>
      <c r="G114" s="1">
        <v>1.5872994</v>
      </c>
      <c r="H114" s="1">
        <f t="shared" si="6"/>
        <v>202.979462915601</v>
      </c>
      <c r="I114" s="1">
        <v>2.5203278999999998</v>
      </c>
      <c r="J114" s="1">
        <v>293.07501000000002</v>
      </c>
      <c r="K114">
        <f t="shared" si="7"/>
        <v>3.412095763470246</v>
      </c>
    </row>
    <row r="115" spans="1:11" x14ac:dyDescent="0.25">
      <c r="A115" s="1">
        <v>1.5504072</v>
      </c>
      <c r="B115" s="1">
        <f t="shared" si="4"/>
        <v>198.26179028132989</v>
      </c>
      <c r="C115" s="1">
        <v>2.8233885999999999</v>
      </c>
      <c r="D115" s="1">
        <v>292.58229999999998</v>
      </c>
      <c r="E115">
        <f t="shared" si="5"/>
        <v>3.4178417491420365</v>
      </c>
      <c r="G115" s="1">
        <v>1.4129385999999999</v>
      </c>
      <c r="H115" s="1">
        <f t="shared" si="6"/>
        <v>180.68268542199488</v>
      </c>
      <c r="I115" s="1">
        <v>2.4307425999999999</v>
      </c>
      <c r="J115" s="1">
        <v>299.43839000000003</v>
      </c>
      <c r="K115">
        <f t="shared" si="7"/>
        <v>3.3395851480499874</v>
      </c>
    </row>
    <row r="116" spans="1:11" x14ac:dyDescent="0.25">
      <c r="A116" s="1">
        <v>1.3802700000000001</v>
      </c>
      <c r="B116" s="1">
        <f t="shared" si="4"/>
        <v>176.50511508951408</v>
      </c>
      <c r="C116" s="1">
        <v>2.5271412999999998</v>
      </c>
      <c r="D116" s="1">
        <v>299.87205999999998</v>
      </c>
      <c r="E116">
        <f t="shared" si="5"/>
        <v>3.3347554953936025</v>
      </c>
      <c r="G116" s="1">
        <v>1.2398308</v>
      </c>
      <c r="H116" s="1">
        <f t="shared" si="6"/>
        <v>158.54613810741688</v>
      </c>
      <c r="I116" s="1">
        <v>2.4366110000000001</v>
      </c>
      <c r="J116" s="1">
        <v>310.09764999999999</v>
      </c>
      <c r="K116">
        <f t="shared" si="7"/>
        <v>3.2247906425604969</v>
      </c>
    </row>
    <row r="117" spans="1:11" x14ac:dyDescent="0.25">
      <c r="A117" s="1">
        <v>1.2122069</v>
      </c>
      <c r="B117" s="1">
        <f t="shared" si="4"/>
        <v>155.01367007672633</v>
      </c>
      <c r="C117" s="1">
        <v>2.6816019999999998</v>
      </c>
      <c r="D117" s="1">
        <v>308.18907000000002</v>
      </c>
      <c r="E117">
        <f t="shared" si="5"/>
        <v>3.2447614057176004</v>
      </c>
      <c r="G117" s="1">
        <v>1.0756456999999999</v>
      </c>
      <c r="H117" s="1">
        <f t="shared" si="6"/>
        <v>137.55060102301789</v>
      </c>
      <c r="I117" s="1">
        <v>2.3502741999999999</v>
      </c>
      <c r="J117" s="1">
        <v>325.25357000000002</v>
      </c>
      <c r="K117">
        <f t="shared" si="7"/>
        <v>3.0745242857749413</v>
      </c>
    </row>
    <row r="118" spans="1:11" x14ac:dyDescent="0.25">
      <c r="A118" s="1">
        <v>1.0369044000000001</v>
      </c>
      <c r="B118" s="1">
        <f t="shared" ref="B118:B173" si="9">A118*100/0.782</f>
        <v>132.59647058823529</v>
      </c>
      <c r="C118" s="1">
        <v>2.7451989000000001</v>
      </c>
      <c r="D118" s="1">
        <v>324.18439999999998</v>
      </c>
      <c r="E118">
        <f t="shared" si="5"/>
        <v>3.0846641602742144</v>
      </c>
      <c r="G118" s="1">
        <v>0.90457620000000005</v>
      </c>
      <c r="H118" s="1">
        <f t="shared" si="6"/>
        <v>115.67470588235294</v>
      </c>
      <c r="I118" s="1">
        <v>2.4857659000000001</v>
      </c>
      <c r="J118" s="1">
        <v>346.04074000000003</v>
      </c>
      <c r="K118">
        <f t="shared" si="7"/>
        <v>2.8898331450799692</v>
      </c>
    </row>
    <row r="119" spans="1:11" x14ac:dyDescent="0.25">
      <c r="A119" s="1">
        <v>0.87746769999999996</v>
      </c>
      <c r="B119" s="1">
        <f t="shared" si="9"/>
        <v>112.20814578005114</v>
      </c>
      <c r="C119" s="1">
        <v>2.6469822000000001</v>
      </c>
      <c r="D119" s="1">
        <v>343.77363000000003</v>
      </c>
      <c r="E119">
        <f t="shared" ref="E119:E173" si="10">1000/D119</f>
        <v>2.9088909466383441</v>
      </c>
      <c r="G119" s="1">
        <v>0.73578639999999995</v>
      </c>
      <c r="H119" s="1">
        <f t="shared" si="6"/>
        <v>94.090332480818404</v>
      </c>
      <c r="I119" s="1">
        <v>2.5316116000000002</v>
      </c>
      <c r="J119" s="1">
        <v>381.77021999999999</v>
      </c>
      <c r="K119">
        <f t="shared" si="7"/>
        <v>2.6193766501745475</v>
      </c>
    </row>
    <row r="120" spans="1:11" x14ac:dyDescent="0.25">
      <c r="A120" s="1">
        <v>0.7054802</v>
      </c>
      <c r="B120" s="1">
        <f t="shared" si="9"/>
        <v>90.214859335038355</v>
      </c>
      <c r="C120" s="1">
        <v>2.4104937</v>
      </c>
      <c r="D120" s="1">
        <v>379.46339999999998</v>
      </c>
      <c r="E120">
        <f t="shared" si="10"/>
        <v>2.6353002687479217</v>
      </c>
      <c r="G120" s="1">
        <v>0.5626755</v>
      </c>
      <c r="H120" s="1">
        <f t="shared" si="6"/>
        <v>71.953388746803071</v>
      </c>
      <c r="I120" s="1">
        <v>2.4375537999999999</v>
      </c>
      <c r="J120" s="1">
        <v>435.04187999999999</v>
      </c>
      <c r="K120">
        <f t="shared" si="7"/>
        <v>2.298629272197886</v>
      </c>
    </row>
    <row r="121" spans="1:11" x14ac:dyDescent="0.25">
      <c r="A121" s="1">
        <v>0.53053629999999996</v>
      </c>
      <c r="B121" s="1">
        <f t="shared" si="9"/>
        <v>67.843516624040916</v>
      </c>
      <c r="C121" s="1">
        <v>2.5380652000000001</v>
      </c>
      <c r="D121" s="1">
        <v>441.55122999999998</v>
      </c>
      <c r="E121">
        <f t="shared" si="10"/>
        <v>2.2647428702667187</v>
      </c>
      <c r="G121" s="1">
        <v>0.38092700000000002</v>
      </c>
      <c r="H121" s="1">
        <f t="shared" si="6"/>
        <v>48.711892583120203</v>
      </c>
      <c r="I121" s="1">
        <v>2.3785359000000001</v>
      </c>
      <c r="J121" s="1">
        <v>587.54351999999994</v>
      </c>
      <c r="K121">
        <f t="shared" si="7"/>
        <v>1.7020015810913889</v>
      </c>
    </row>
    <row r="122" spans="1:11" x14ac:dyDescent="0.25">
      <c r="A122" s="1">
        <v>0.35053699999999999</v>
      </c>
      <c r="B122" s="1">
        <f t="shared" si="9"/>
        <v>44.825703324808181</v>
      </c>
      <c r="C122" s="1">
        <v>2.5981751000000002</v>
      </c>
      <c r="D122" s="1">
        <v>611.88486</v>
      </c>
      <c r="E122">
        <f t="shared" si="10"/>
        <v>1.6342943997666488</v>
      </c>
      <c r="G122" s="1">
        <v>0.2055816</v>
      </c>
      <c r="H122" s="1">
        <f t="shared" si="6"/>
        <v>26.289207161125319</v>
      </c>
      <c r="I122" s="1">
        <v>2.3135766000000002</v>
      </c>
      <c r="J122" s="1">
        <v>1176.3684000000001</v>
      </c>
      <c r="K122">
        <f t="shared" si="7"/>
        <v>0.85007383741351772</v>
      </c>
    </row>
    <row r="123" spans="1:11" x14ac:dyDescent="0.25">
      <c r="A123" s="1">
        <v>0.17545150000000001</v>
      </c>
      <c r="B123" s="1">
        <f t="shared" si="9"/>
        <v>22.436253196930945</v>
      </c>
      <c r="C123" s="1">
        <v>2.8247116000000001</v>
      </c>
      <c r="D123" s="1">
        <v>1472.6119000000001</v>
      </c>
      <c r="E123">
        <f t="shared" si="10"/>
        <v>0.67906554333833646</v>
      </c>
      <c r="G123" s="1">
        <v>4.0846800000000003E-2</v>
      </c>
      <c r="H123" s="1">
        <f t="shared" si="6"/>
        <v>5.2233759590792843</v>
      </c>
      <c r="I123" s="1">
        <v>2.4910790999999999</v>
      </c>
      <c r="J123" s="1">
        <v>1549.7594999999999</v>
      </c>
      <c r="K123">
        <f t="shared" si="7"/>
        <v>0.6452614099155386</v>
      </c>
    </row>
    <row r="124" spans="1:11" s="3" customFormat="1" x14ac:dyDescent="0.25">
      <c r="A124" s="2">
        <v>2.3698E-2</v>
      </c>
      <c r="B124" s="2">
        <f t="shared" si="9"/>
        <v>3.0304347826086957</v>
      </c>
      <c r="C124" s="2">
        <v>2.3071853</v>
      </c>
      <c r="D124" s="2">
        <v>852.35599000000002</v>
      </c>
      <c r="E124" s="3">
        <f t="shared" si="10"/>
        <v>1.173218715809107</v>
      </c>
      <c r="G124" s="1">
        <v>2.2695099999999999E-2</v>
      </c>
      <c r="H124" s="1">
        <f t="shared" si="6"/>
        <v>2.9021867007672633</v>
      </c>
      <c r="I124" s="1">
        <v>2.4696156999999999</v>
      </c>
      <c r="J124" s="1">
        <v>1408.4566</v>
      </c>
      <c r="K124">
        <f t="shared" si="7"/>
        <v>0.70999702795244102</v>
      </c>
    </row>
    <row r="125" spans="1:11" x14ac:dyDescent="0.25">
      <c r="A125" s="1">
        <v>0.1345285</v>
      </c>
      <c r="B125" s="1">
        <f t="shared" si="9"/>
        <v>17.203132992327365</v>
      </c>
      <c r="C125" s="1">
        <v>2.4601886999999998</v>
      </c>
      <c r="D125" s="1">
        <v>545.66107</v>
      </c>
      <c r="E125">
        <f t="shared" si="10"/>
        <v>1.8326394441150071</v>
      </c>
    </row>
    <row r="126" spans="1:11" x14ac:dyDescent="0.25">
      <c r="A126" s="1">
        <v>0.31101099999999998</v>
      </c>
      <c r="B126" s="1">
        <f t="shared" si="9"/>
        <v>39.771227621483376</v>
      </c>
      <c r="C126" s="1">
        <v>2.3734223999999999</v>
      </c>
      <c r="D126" s="1">
        <v>440.0849</v>
      </c>
      <c r="E126">
        <f t="shared" si="10"/>
        <v>2.2722888242700443</v>
      </c>
    </row>
    <row r="127" spans="1:11" x14ac:dyDescent="0.25">
      <c r="A127" s="1">
        <v>0.47735670000000002</v>
      </c>
      <c r="B127" s="1">
        <f t="shared" si="9"/>
        <v>61.043056265984653</v>
      </c>
      <c r="C127" s="1">
        <v>2.3201312000000001</v>
      </c>
      <c r="D127" s="1">
        <v>394.42286999999999</v>
      </c>
      <c r="E127">
        <f t="shared" si="10"/>
        <v>2.5353499405346347</v>
      </c>
    </row>
    <row r="128" spans="1:11" x14ac:dyDescent="0.25">
      <c r="A128" s="1">
        <v>0.65728629999999999</v>
      </c>
      <c r="B128" s="1">
        <f t="shared" si="9"/>
        <v>84.051956521739115</v>
      </c>
      <c r="C128" s="1">
        <v>2.4533238000000002</v>
      </c>
      <c r="D128" s="1">
        <v>360.42162999999999</v>
      </c>
      <c r="E128">
        <f t="shared" si="10"/>
        <v>2.7745282656870511</v>
      </c>
    </row>
    <row r="129" spans="1:5" x14ac:dyDescent="0.25">
      <c r="A129" s="1">
        <v>0.82485819999999999</v>
      </c>
      <c r="B129" s="1">
        <f t="shared" si="9"/>
        <v>105.48058823529412</v>
      </c>
      <c r="C129" s="1">
        <v>3.0962258</v>
      </c>
      <c r="D129" s="1">
        <v>338.25400000000002</v>
      </c>
      <c r="E129">
        <f t="shared" si="10"/>
        <v>2.9563582396660495</v>
      </c>
    </row>
    <row r="130" spans="1:5" x14ac:dyDescent="0.25">
      <c r="A130" s="1">
        <v>1.0048059</v>
      </c>
      <c r="B130" s="1">
        <f t="shared" si="9"/>
        <v>128.4918030690537</v>
      </c>
      <c r="C130" s="1">
        <v>2.4618649000000001</v>
      </c>
      <c r="D130" s="1">
        <v>321.53730000000002</v>
      </c>
      <c r="E130">
        <f t="shared" si="10"/>
        <v>3.1100590817923766</v>
      </c>
    </row>
    <row r="131" spans="1:5" x14ac:dyDescent="0.25">
      <c r="A131" s="1">
        <v>1.1704549</v>
      </c>
      <c r="B131" s="1">
        <f t="shared" si="9"/>
        <v>149.67453964194374</v>
      </c>
      <c r="C131" s="1">
        <v>2.4624426000000001</v>
      </c>
      <c r="D131" s="1">
        <v>311.21402</v>
      </c>
      <c r="E131">
        <f t="shared" si="10"/>
        <v>3.2132228490220331</v>
      </c>
    </row>
    <row r="132" spans="1:5" x14ac:dyDescent="0.25">
      <c r="A132" s="1">
        <v>1.3419926</v>
      </c>
      <c r="B132" s="1">
        <f t="shared" si="9"/>
        <v>171.61030690537086</v>
      </c>
      <c r="C132" s="1">
        <v>2.6304154</v>
      </c>
      <c r="D132" s="1">
        <v>300.31646000000001</v>
      </c>
      <c r="E132">
        <f t="shared" si="10"/>
        <v>3.3298208163481946</v>
      </c>
    </row>
    <row r="133" spans="1:5" x14ac:dyDescent="0.25">
      <c r="A133" s="1">
        <v>1.5245873000000001</v>
      </c>
      <c r="B133" s="1">
        <f t="shared" si="9"/>
        <v>194.96001278772377</v>
      </c>
      <c r="C133" s="1">
        <v>2.4209290000000001</v>
      </c>
      <c r="D133" s="1">
        <v>289.51763</v>
      </c>
      <c r="E133">
        <f t="shared" si="10"/>
        <v>3.4540210901836961</v>
      </c>
    </row>
    <row r="134" spans="1:5" x14ac:dyDescent="0.25">
      <c r="A134" s="1">
        <v>1.6993100999999999</v>
      </c>
      <c r="B134" s="1">
        <f t="shared" si="9"/>
        <v>217.3030818414322</v>
      </c>
      <c r="C134" s="1">
        <v>2.4819388</v>
      </c>
      <c r="D134" s="1">
        <v>282.42433999999997</v>
      </c>
      <c r="E134">
        <f t="shared" si="10"/>
        <v>3.5407713088751489</v>
      </c>
    </row>
    <row r="135" spans="1:5" x14ac:dyDescent="0.25">
      <c r="A135" s="1">
        <v>1.8690545000000001</v>
      </c>
      <c r="B135" s="1">
        <f t="shared" si="9"/>
        <v>239.00952685421996</v>
      </c>
      <c r="C135" s="1">
        <v>2.3623460000000001</v>
      </c>
      <c r="D135" s="1">
        <v>276.97771</v>
      </c>
      <c r="E135">
        <f t="shared" si="10"/>
        <v>3.6103988295664657</v>
      </c>
    </row>
    <row r="136" spans="1:5" x14ac:dyDescent="0.25">
      <c r="A136" s="1">
        <v>2.0195078999999998</v>
      </c>
      <c r="B136" s="1">
        <f t="shared" si="9"/>
        <v>258.24909207161124</v>
      </c>
      <c r="C136" s="1">
        <v>2.3573474000000001</v>
      </c>
      <c r="D136" s="1">
        <v>283.94218999999998</v>
      </c>
      <c r="E136">
        <f t="shared" si="10"/>
        <v>3.5218436541607292</v>
      </c>
    </row>
    <row r="137" spans="1:5" x14ac:dyDescent="0.25">
      <c r="A137" s="1">
        <v>1.8945523</v>
      </c>
      <c r="B137" s="1">
        <f t="shared" si="9"/>
        <v>242.27011508951406</v>
      </c>
      <c r="C137" s="1">
        <v>2.6660542</v>
      </c>
      <c r="D137" s="1">
        <v>288.31216000000001</v>
      </c>
      <c r="E137">
        <f t="shared" si="10"/>
        <v>3.4684627939383477</v>
      </c>
    </row>
    <row r="138" spans="1:5" x14ac:dyDescent="0.25">
      <c r="A138" s="1">
        <v>1.7239519999999999</v>
      </c>
      <c r="B138" s="1">
        <f t="shared" si="9"/>
        <v>220.45421994884907</v>
      </c>
      <c r="C138" s="1">
        <v>2.4660345000000001</v>
      </c>
      <c r="D138" s="1">
        <v>291.48417000000001</v>
      </c>
      <c r="E138">
        <f t="shared" si="10"/>
        <v>3.4307180386502636</v>
      </c>
    </row>
    <row r="139" spans="1:5" x14ac:dyDescent="0.25">
      <c r="A139" s="1">
        <v>1.5512523</v>
      </c>
      <c r="B139" s="1">
        <f t="shared" si="9"/>
        <v>198.36985933503837</v>
      </c>
      <c r="C139" s="1">
        <v>2.5004868</v>
      </c>
      <c r="D139" s="1">
        <v>295.50423000000001</v>
      </c>
      <c r="E139">
        <f t="shared" si="10"/>
        <v>3.3840463129749443</v>
      </c>
    </row>
    <row r="140" spans="1:5" x14ac:dyDescent="0.25">
      <c r="A140" s="1">
        <v>1.3787301000000001</v>
      </c>
      <c r="B140" s="1">
        <f t="shared" si="9"/>
        <v>176.30819693094628</v>
      </c>
      <c r="C140" s="1">
        <v>2.4846490999999999</v>
      </c>
      <c r="D140" s="1">
        <v>300.78663</v>
      </c>
      <c r="E140">
        <f t="shared" si="10"/>
        <v>3.3246158580918306</v>
      </c>
    </row>
    <row r="141" spans="1:5" x14ac:dyDescent="0.25">
      <c r="A141" s="1">
        <v>1.2112813</v>
      </c>
      <c r="B141" s="1">
        <f t="shared" si="9"/>
        <v>154.89530690537083</v>
      </c>
      <c r="C141" s="1">
        <v>2.4936970999999999</v>
      </c>
      <c r="D141" s="1">
        <v>310.20391999999998</v>
      </c>
      <c r="E141">
        <f t="shared" si="10"/>
        <v>3.2236858902363323</v>
      </c>
    </row>
    <row r="142" spans="1:5" x14ac:dyDescent="0.25">
      <c r="A142" s="1">
        <v>1.0375798000000001</v>
      </c>
      <c r="B142" s="1">
        <f t="shared" si="9"/>
        <v>132.6828388746803</v>
      </c>
      <c r="C142" s="1">
        <v>2.4699689999999999</v>
      </c>
      <c r="D142" s="1">
        <v>325.62927999999999</v>
      </c>
      <c r="E142">
        <f t="shared" si="10"/>
        <v>3.0709769096931332</v>
      </c>
    </row>
    <row r="143" spans="1:5" x14ac:dyDescent="0.25">
      <c r="A143" s="1">
        <v>0.8786081</v>
      </c>
      <c r="B143" s="1">
        <f t="shared" si="9"/>
        <v>112.35397698209718</v>
      </c>
      <c r="C143" s="1">
        <v>2.4665446000000002</v>
      </c>
      <c r="D143" s="1">
        <v>346.39175</v>
      </c>
      <c r="E143">
        <f t="shared" si="10"/>
        <v>2.8869047833847081</v>
      </c>
    </row>
    <row r="144" spans="1:5" x14ac:dyDescent="0.25">
      <c r="A144" s="1">
        <v>0.70611049999999997</v>
      </c>
      <c r="B144" s="1">
        <f t="shared" si="9"/>
        <v>90.295460358056246</v>
      </c>
      <c r="C144" s="1">
        <v>2.4680726000000002</v>
      </c>
      <c r="D144" s="1">
        <v>383.47806000000003</v>
      </c>
      <c r="E144">
        <f t="shared" si="10"/>
        <v>2.6077111165108113</v>
      </c>
    </row>
    <row r="145" spans="1:5" x14ac:dyDescent="0.25">
      <c r="A145" s="1">
        <v>0.53065870000000004</v>
      </c>
      <c r="B145" s="1">
        <f t="shared" si="9"/>
        <v>67.85916879795397</v>
      </c>
      <c r="C145" s="1">
        <v>2.5326219999999999</v>
      </c>
      <c r="D145" s="1">
        <v>456.46132</v>
      </c>
      <c r="E145">
        <f t="shared" si="10"/>
        <v>2.1907661310710838</v>
      </c>
    </row>
    <row r="146" spans="1:5" x14ac:dyDescent="0.25">
      <c r="A146" s="1">
        <v>0.34861700000000001</v>
      </c>
      <c r="B146" s="1">
        <f t="shared" si="9"/>
        <v>44.580179028132989</v>
      </c>
      <c r="C146" s="1">
        <v>2.5157478000000002</v>
      </c>
      <c r="D146" s="1">
        <v>615.7106</v>
      </c>
      <c r="E146">
        <f t="shared" si="10"/>
        <v>1.6241396526225145</v>
      </c>
    </row>
    <row r="147" spans="1:5" x14ac:dyDescent="0.25">
      <c r="A147" s="1">
        <v>0.1762407</v>
      </c>
      <c r="B147" s="1">
        <f t="shared" si="9"/>
        <v>22.537173913043478</v>
      </c>
      <c r="C147" s="1">
        <v>2.5549767000000001</v>
      </c>
      <c r="D147" s="1">
        <v>1433.1415999999999</v>
      </c>
      <c r="E147">
        <f t="shared" si="10"/>
        <v>0.69776775721254625</v>
      </c>
    </row>
    <row r="148" spans="1:5" s="3" customFormat="1" x14ac:dyDescent="0.25">
      <c r="A148" s="2">
        <v>2.5662000000000001E-2</v>
      </c>
      <c r="B148" s="2">
        <f t="shared" si="9"/>
        <v>3.2815856777493608</v>
      </c>
      <c r="C148" s="2">
        <v>2.4688146</v>
      </c>
      <c r="D148" s="2">
        <v>1093.8316</v>
      </c>
      <c r="E148" s="3">
        <f t="shared" si="10"/>
        <v>0.91421750843548499</v>
      </c>
    </row>
    <row r="149" spans="1:5" x14ac:dyDescent="0.25">
      <c r="A149" s="1">
        <v>8.3955000000000002E-2</v>
      </c>
      <c r="B149" s="1">
        <f t="shared" si="9"/>
        <v>10.735933503836318</v>
      </c>
      <c r="C149" s="1">
        <v>2.7267378999999998</v>
      </c>
      <c r="D149" s="1">
        <v>583.3442</v>
      </c>
      <c r="E149">
        <f t="shared" si="10"/>
        <v>1.7142537801867235</v>
      </c>
    </row>
    <row r="150" spans="1:5" x14ac:dyDescent="0.25">
      <c r="A150" s="1">
        <v>0.27204980000000001</v>
      </c>
      <c r="B150" s="1">
        <f t="shared" si="9"/>
        <v>34.788976982097182</v>
      </c>
      <c r="C150" s="1">
        <v>2.5573701999999998</v>
      </c>
      <c r="D150" s="1">
        <v>471.23937999999998</v>
      </c>
      <c r="E150">
        <f t="shared" si="10"/>
        <v>2.122063737542478</v>
      </c>
    </row>
    <row r="151" spans="1:5" x14ac:dyDescent="0.25">
      <c r="A151" s="1">
        <v>0.44130019999999998</v>
      </c>
      <c r="B151" s="1">
        <f t="shared" si="9"/>
        <v>56.432250639386183</v>
      </c>
      <c r="C151" s="1">
        <v>2.5124555000000002</v>
      </c>
      <c r="D151" s="1">
        <v>403.78435000000002</v>
      </c>
      <c r="E151">
        <f t="shared" si="10"/>
        <v>2.4765694856672873</v>
      </c>
    </row>
    <row r="152" spans="1:5" x14ac:dyDescent="0.25">
      <c r="A152" s="1">
        <v>0.61749799999999999</v>
      </c>
      <c r="B152" s="1">
        <f t="shared" si="9"/>
        <v>78.963938618925823</v>
      </c>
      <c r="C152" s="1">
        <v>2.6106926000000001</v>
      </c>
      <c r="D152" s="1">
        <v>369.11221</v>
      </c>
      <c r="E152">
        <f t="shared" si="10"/>
        <v>2.7092032528536514</v>
      </c>
    </row>
    <row r="153" spans="1:5" x14ac:dyDescent="0.25">
      <c r="A153" s="1">
        <v>0.79636779999999996</v>
      </c>
      <c r="B153" s="1">
        <f t="shared" si="9"/>
        <v>101.83731457800512</v>
      </c>
      <c r="C153" s="1">
        <v>2.6660875000000002</v>
      </c>
      <c r="D153" s="1">
        <v>344.41446999999999</v>
      </c>
      <c r="E153">
        <f t="shared" si="10"/>
        <v>2.9034784746413238</v>
      </c>
    </row>
    <row r="154" spans="1:5" x14ac:dyDescent="0.25">
      <c r="A154" s="1">
        <v>0.96299809999999997</v>
      </c>
      <c r="B154" s="1">
        <f t="shared" si="9"/>
        <v>123.14553708439897</v>
      </c>
      <c r="C154" s="1">
        <v>2.6873941000000001</v>
      </c>
      <c r="D154" s="1">
        <v>328.52112</v>
      </c>
      <c r="E154">
        <f t="shared" si="10"/>
        <v>3.0439443284498724</v>
      </c>
    </row>
    <row r="155" spans="1:5" x14ac:dyDescent="0.25">
      <c r="A155" s="1">
        <v>1.1413180000000001</v>
      </c>
      <c r="B155" s="1">
        <f t="shared" si="9"/>
        <v>145.94859335038362</v>
      </c>
      <c r="C155" s="1">
        <v>2.5304486000000002</v>
      </c>
      <c r="D155" s="1">
        <v>313.87830000000002</v>
      </c>
      <c r="E155">
        <f t="shared" si="10"/>
        <v>3.1859481843759188</v>
      </c>
    </row>
    <row r="156" spans="1:5" x14ac:dyDescent="0.25">
      <c r="A156" s="1">
        <v>1.3134345000000001</v>
      </c>
      <c r="B156" s="1">
        <f t="shared" si="9"/>
        <v>167.95837595907929</v>
      </c>
      <c r="C156" s="1">
        <v>2.4887103000000002</v>
      </c>
      <c r="D156" s="1">
        <v>301.98351000000002</v>
      </c>
      <c r="E156">
        <f t="shared" si="10"/>
        <v>3.3114390914921148</v>
      </c>
    </row>
    <row r="157" spans="1:5" x14ac:dyDescent="0.25">
      <c r="A157" s="1">
        <v>1.4789372999999999</v>
      </c>
      <c r="B157" s="1">
        <f t="shared" si="9"/>
        <v>189.12241687979537</v>
      </c>
      <c r="C157" s="1">
        <v>2.5200767000000002</v>
      </c>
      <c r="D157" s="1">
        <v>292.19909000000001</v>
      </c>
      <c r="E157">
        <f t="shared" si="10"/>
        <v>3.422324142077239</v>
      </c>
    </row>
    <row r="158" spans="1:5" x14ac:dyDescent="0.25">
      <c r="A158" s="1">
        <v>1.6564916999999999</v>
      </c>
      <c r="B158" s="1">
        <f t="shared" si="9"/>
        <v>211.82758312020459</v>
      </c>
      <c r="C158" s="1">
        <v>2.6603061000000001</v>
      </c>
      <c r="D158" s="1">
        <v>283.88423</v>
      </c>
      <c r="E158">
        <f t="shared" si="10"/>
        <v>3.5225627009996292</v>
      </c>
    </row>
    <row r="159" spans="1:5" x14ac:dyDescent="0.25">
      <c r="A159" s="1">
        <v>1.8332641999999999</v>
      </c>
      <c r="B159" s="1">
        <f t="shared" si="9"/>
        <v>234.43276214833756</v>
      </c>
      <c r="C159" s="1">
        <v>2.3818904999999999</v>
      </c>
      <c r="D159" s="1">
        <v>278.57177000000001</v>
      </c>
      <c r="E159">
        <f t="shared" si="10"/>
        <v>3.5897391900119668</v>
      </c>
    </row>
    <row r="160" spans="1:5" x14ac:dyDescent="0.25">
      <c r="A160" s="1">
        <v>2.0033609000000001</v>
      </c>
      <c r="B160" s="1">
        <f t="shared" si="9"/>
        <v>256.18425831202046</v>
      </c>
      <c r="C160" s="1">
        <v>2.3900106999999999</v>
      </c>
      <c r="D160" s="1">
        <v>280.26029</v>
      </c>
      <c r="E160">
        <f t="shared" si="10"/>
        <v>3.5681116293713964</v>
      </c>
    </row>
    <row r="161" spans="1:5" x14ac:dyDescent="0.25">
      <c r="A161" s="1">
        <v>1.92747</v>
      </c>
      <c r="B161" s="1">
        <f t="shared" si="9"/>
        <v>246.47953964194375</v>
      </c>
      <c r="C161" s="1">
        <v>2.4869653</v>
      </c>
      <c r="D161" s="1">
        <v>285.45037000000002</v>
      </c>
      <c r="E161">
        <f t="shared" si="10"/>
        <v>3.5032359565692626</v>
      </c>
    </row>
    <row r="162" spans="1:5" x14ac:dyDescent="0.25">
      <c r="A162" s="1">
        <v>1.7569072999999999</v>
      </c>
      <c r="B162" s="1">
        <f t="shared" si="9"/>
        <v>224.66845268542198</v>
      </c>
      <c r="C162" s="1">
        <v>2.3966812000000002</v>
      </c>
      <c r="D162" s="1">
        <v>288.90363000000002</v>
      </c>
      <c r="E162">
        <f t="shared" si="10"/>
        <v>3.4613618388941667</v>
      </c>
    </row>
    <row r="163" spans="1:5" x14ac:dyDescent="0.25">
      <c r="A163" s="1">
        <v>1.5872994</v>
      </c>
      <c r="B163" s="1">
        <f t="shared" si="9"/>
        <v>202.979462915601</v>
      </c>
      <c r="C163" s="1">
        <v>2.5203278999999998</v>
      </c>
      <c r="D163" s="1">
        <v>293.07501000000002</v>
      </c>
      <c r="E163">
        <f t="shared" si="10"/>
        <v>3.412095763470246</v>
      </c>
    </row>
    <row r="164" spans="1:5" x14ac:dyDescent="0.25">
      <c r="A164" s="1">
        <v>1.4129385999999999</v>
      </c>
      <c r="B164" s="1">
        <f t="shared" si="9"/>
        <v>180.68268542199488</v>
      </c>
      <c r="C164" s="1">
        <v>2.4307425999999999</v>
      </c>
      <c r="D164" s="1">
        <v>299.43839000000003</v>
      </c>
      <c r="E164">
        <f t="shared" si="10"/>
        <v>3.3395851480499874</v>
      </c>
    </row>
    <row r="165" spans="1:5" x14ac:dyDescent="0.25">
      <c r="A165" s="1">
        <v>1.2398308</v>
      </c>
      <c r="B165" s="1">
        <f t="shared" si="9"/>
        <v>158.54613810741688</v>
      </c>
      <c r="C165" s="1">
        <v>2.4366110000000001</v>
      </c>
      <c r="D165" s="1">
        <v>310.09764999999999</v>
      </c>
      <c r="E165">
        <f t="shared" si="10"/>
        <v>3.2247906425604969</v>
      </c>
    </row>
    <row r="166" spans="1:5" x14ac:dyDescent="0.25">
      <c r="A166" s="1">
        <v>1.0756456999999999</v>
      </c>
      <c r="B166" s="1">
        <f t="shared" si="9"/>
        <v>137.55060102301789</v>
      </c>
      <c r="C166" s="1">
        <v>2.3502741999999999</v>
      </c>
      <c r="D166" s="1">
        <v>325.25357000000002</v>
      </c>
      <c r="E166">
        <f t="shared" si="10"/>
        <v>3.0745242857749413</v>
      </c>
    </row>
    <row r="167" spans="1:5" x14ac:dyDescent="0.25">
      <c r="A167" s="1">
        <v>0.90457620000000005</v>
      </c>
      <c r="B167" s="1">
        <f t="shared" si="9"/>
        <v>115.67470588235294</v>
      </c>
      <c r="C167" s="1">
        <v>2.4857659000000001</v>
      </c>
      <c r="D167" s="1">
        <v>346.04074000000003</v>
      </c>
      <c r="E167">
        <f t="shared" si="10"/>
        <v>2.8898331450799692</v>
      </c>
    </row>
    <row r="168" spans="1:5" x14ac:dyDescent="0.25">
      <c r="A168" s="1">
        <v>0.73578639999999995</v>
      </c>
      <c r="B168" s="1">
        <f t="shared" si="9"/>
        <v>94.090332480818404</v>
      </c>
      <c r="C168" s="1">
        <v>2.5316116000000002</v>
      </c>
      <c r="D168" s="1">
        <v>381.77021999999999</v>
      </c>
      <c r="E168">
        <f t="shared" si="10"/>
        <v>2.6193766501745475</v>
      </c>
    </row>
    <row r="169" spans="1:5" x14ac:dyDescent="0.25">
      <c r="A169" s="1">
        <v>0.5626755</v>
      </c>
      <c r="B169" s="1">
        <f t="shared" si="9"/>
        <v>71.953388746803071</v>
      </c>
      <c r="C169" s="1">
        <v>2.4375537999999999</v>
      </c>
      <c r="D169" s="1">
        <v>435.04187999999999</v>
      </c>
      <c r="E169">
        <f t="shared" si="10"/>
        <v>2.298629272197886</v>
      </c>
    </row>
    <row r="170" spans="1:5" x14ac:dyDescent="0.25">
      <c r="A170" s="1">
        <v>0.38092700000000002</v>
      </c>
      <c r="B170" s="1">
        <f t="shared" si="9"/>
        <v>48.711892583120203</v>
      </c>
      <c r="C170" s="1">
        <v>2.3785359000000001</v>
      </c>
      <c r="D170" s="1">
        <v>587.54351999999994</v>
      </c>
      <c r="E170">
        <f t="shared" si="10"/>
        <v>1.7020015810913889</v>
      </c>
    </row>
    <row r="171" spans="1:5" x14ac:dyDescent="0.25">
      <c r="A171" s="1">
        <v>0.2055816</v>
      </c>
      <c r="B171" s="1">
        <f t="shared" si="9"/>
        <v>26.289207161125319</v>
      </c>
      <c r="C171" s="1">
        <v>2.3135766000000002</v>
      </c>
      <c r="D171" s="1">
        <v>1176.3684000000001</v>
      </c>
      <c r="E171">
        <f t="shared" si="10"/>
        <v>0.85007383741351772</v>
      </c>
    </row>
    <row r="172" spans="1:5" x14ac:dyDescent="0.25">
      <c r="A172" s="1">
        <v>4.0846800000000003E-2</v>
      </c>
      <c r="B172" s="1">
        <f t="shared" si="9"/>
        <v>5.2233759590792843</v>
      </c>
      <c r="C172" s="1">
        <v>2.4910790999999999</v>
      </c>
      <c r="D172" s="1">
        <v>1549.7594999999999</v>
      </c>
      <c r="E172">
        <f t="shared" si="10"/>
        <v>0.6452614099155386</v>
      </c>
    </row>
    <row r="173" spans="1:5" x14ac:dyDescent="0.25">
      <c r="A173" s="1">
        <v>2.2695099999999999E-2</v>
      </c>
      <c r="B173" s="1">
        <f t="shared" si="9"/>
        <v>2.9021867007672633</v>
      </c>
      <c r="C173" s="1">
        <v>2.4696156999999999</v>
      </c>
      <c r="D173" s="1">
        <v>1408.4566</v>
      </c>
      <c r="E173">
        <f t="shared" si="10"/>
        <v>0.70999702795244102</v>
      </c>
    </row>
  </sheetData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9"/>
  <sheetViews>
    <sheetView tabSelected="1" topLeftCell="A3" zoomScale="40" zoomScaleNormal="40" workbookViewId="0">
      <selection activeCell="AJ110" sqref="AJ110"/>
    </sheetView>
  </sheetViews>
  <sheetFormatPr defaultRowHeight="15.75" x14ac:dyDescent="0.25"/>
  <cols>
    <col min="5" max="5" width="13.140625" bestFit="1" customWidth="1"/>
    <col min="10" max="10" width="7.85546875" customWidth="1"/>
    <col min="13" max="13" width="9.28515625" bestFit="1" customWidth="1"/>
    <col min="14" max="14" width="10.42578125" customWidth="1"/>
    <col min="15" max="15" width="11.7109375" bestFit="1" customWidth="1"/>
    <col min="16" max="17" width="11" customWidth="1"/>
    <col min="18" max="18" width="10.5703125" customWidth="1"/>
    <col min="19" max="20" width="13.28515625" style="37" customWidth="1"/>
    <col min="21" max="22" width="17.5703125" style="37" customWidth="1"/>
    <col min="23" max="24" width="17.140625" style="37" customWidth="1"/>
    <col min="25" max="26" width="17.140625" style="34" customWidth="1"/>
    <col min="27" max="27" width="17.42578125" style="34" bestFit="1" customWidth="1"/>
    <col min="28" max="30" width="12.42578125" style="34" customWidth="1"/>
    <col min="31" max="32" width="9.140625" style="34" customWidth="1"/>
    <col min="35" max="35" width="21.7109375" customWidth="1"/>
  </cols>
  <sheetData>
    <row r="1" spans="1:31" x14ac:dyDescent="0.25">
      <c r="G1" s="3" t="s">
        <v>1075</v>
      </c>
      <c r="H1" s="3">
        <f>MAX(B5:B29,G5:G42,L5:L96)</f>
        <v>4.0439480093868125</v>
      </c>
      <c r="I1" s="3"/>
      <c r="U1" s="35"/>
    </row>
    <row r="2" spans="1:31" ht="16.5" thickBot="1" x14ac:dyDescent="0.3">
      <c r="U2" s="35"/>
    </row>
    <row r="3" spans="1:31" x14ac:dyDescent="0.25">
      <c r="A3" s="68">
        <v>200</v>
      </c>
      <c r="B3" s="68"/>
      <c r="C3" s="16"/>
      <c r="D3" s="16"/>
      <c r="F3" s="68">
        <v>300</v>
      </c>
      <c r="G3" s="68"/>
      <c r="H3" s="16"/>
      <c r="I3" s="16"/>
      <c r="K3" s="68">
        <v>500</v>
      </c>
      <c r="L3" s="68"/>
      <c r="P3" s="69" t="s">
        <v>1096</v>
      </c>
      <c r="Q3" s="70"/>
      <c r="R3" s="71"/>
      <c r="S3" s="57" t="s">
        <v>1097</v>
      </c>
      <c r="T3" s="58"/>
      <c r="V3" s="37" t="s">
        <v>1095</v>
      </c>
      <c r="W3" s="36" t="s">
        <v>1092</v>
      </c>
      <c r="X3" s="37" t="s">
        <v>1095</v>
      </c>
      <c r="Y3" s="37" t="s">
        <v>1092</v>
      </c>
      <c r="Z3" s="37" t="s">
        <v>1095</v>
      </c>
      <c r="AA3" s="37" t="s">
        <v>1092</v>
      </c>
    </row>
    <row r="4" spans="1:31" ht="45" x14ac:dyDescent="0.4">
      <c r="A4" s="17" t="s">
        <v>1079</v>
      </c>
      <c r="B4" s="17" t="s">
        <v>1681</v>
      </c>
      <c r="C4" s="17" t="s">
        <v>1078</v>
      </c>
      <c r="D4" s="23" t="s">
        <v>1076</v>
      </c>
      <c r="E4" s="23" t="s">
        <v>1081</v>
      </c>
      <c r="F4" s="18" t="s">
        <v>1679</v>
      </c>
      <c r="G4" s="18" t="s">
        <v>1681</v>
      </c>
      <c r="H4" s="18" t="s">
        <v>1080</v>
      </c>
      <c r="I4" s="23" t="s">
        <v>1076</v>
      </c>
      <c r="J4" s="23" t="s">
        <v>1077</v>
      </c>
      <c r="K4" s="17" t="s">
        <v>1679</v>
      </c>
      <c r="L4" s="17" t="s">
        <v>1681</v>
      </c>
      <c r="M4" t="s">
        <v>1080</v>
      </c>
      <c r="N4" s="23" t="s">
        <v>1076</v>
      </c>
      <c r="O4" s="23" t="s">
        <v>1077</v>
      </c>
      <c r="P4" s="48" t="s">
        <v>1091</v>
      </c>
      <c r="Q4" s="38" t="s">
        <v>1092</v>
      </c>
      <c r="R4" s="49" t="s">
        <v>1094</v>
      </c>
      <c r="S4" s="48" t="s">
        <v>1098</v>
      </c>
      <c r="T4" s="38" t="s">
        <v>1099</v>
      </c>
      <c r="U4" s="41" t="s">
        <v>1086</v>
      </c>
      <c r="V4" s="42">
        <v>-1.2339999999999999E-16</v>
      </c>
      <c r="W4" s="42">
        <v>-1.6949999999999999E-16</v>
      </c>
      <c r="X4" s="44">
        <f xml:space="preserve"> -0.000000000000009</f>
        <v>-8.9999999999999995E-15</v>
      </c>
      <c r="Y4" s="44">
        <v>-5E-15</v>
      </c>
      <c r="Z4" s="42"/>
      <c r="AA4" s="45">
        <v>2.0000000000000001E-13</v>
      </c>
      <c r="AB4" s="43"/>
      <c r="AC4" s="43"/>
      <c r="AD4" s="43"/>
      <c r="AE4" s="43"/>
    </row>
    <row r="5" spans="1:31" ht="26.25" x14ac:dyDescent="0.4">
      <c r="A5">
        <v>3.0304347826086957</v>
      </c>
      <c r="B5">
        <v>1.173218715809107</v>
      </c>
      <c r="C5" s="21">
        <f>B5/$H$1</f>
        <v>0.29011716102329493</v>
      </c>
      <c r="D5" s="26">
        <f>3*10^-8*A5^3-3*10^-5*A5^2+0.0069*A5+0.226</f>
        <v>0.24663532885396483</v>
      </c>
      <c r="E5" s="24">
        <f>(D5-C5)/D5*100</f>
        <v>-17.630009606237763</v>
      </c>
      <c r="F5">
        <v>2.8719693094629157</v>
      </c>
      <c r="G5" s="3">
        <v>1.2413552794188323</v>
      </c>
      <c r="H5" s="31">
        <f>G5/$H$1</f>
        <v>0.306966181696055</v>
      </c>
      <c r="I5" s="24" t="e">
        <f>-6*10^-11*F5^4+7*10^-8*F5^3-#REF!*10^-5*F5^2+0.0071*F5+0.2706</f>
        <v>#REF!</v>
      </c>
      <c r="J5" s="30" t="e">
        <f>(I5-H5)/I5*100</f>
        <v>#REF!</v>
      </c>
      <c r="K5">
        <v>0.3085549872122762</v>
      </c>
      <c r="L5">
        <v>1.4979470934673449</v>
      </c>
      <c r="M5" s="28">
        <f>L5/$H$1</f>
        <v>0.37041700090859475</v>
      </c>
      <c r="N5" s="24">
        <f>9*10^-14*K5^5-2*10^-10*K5^4+10^-7*K5^3-4*10^-5*K5^2+0.0081*K5+0.3087</f>
        <v>0.31119549008503566</v>
      </c>
      <c r="O5" s="24">
        <f>(N5-M5)/N5*100</f>
        <v>-19.030324252892136</v>
      </c>
      <c r="P5" s="50">
        <f t="shared" ref="P5:P50" si="0">$V$4*$K5^6+$V$5*$K5^5+$V$6*$K5^4+$V$7*$K5^3+$V$8*$K5^2+$V$9*$K5+$V$10</f>
        <v>0.42227637299595072</v>
      </c>
      <c r="Q5" s="51">
        <f t="shared" ref="Q5:Q50" si="1">$W$4*$K5^6+$W$5*$K5^5+$W$6*$K5^4+$W$7*$K5^3+$W$8*$K5^2+$W$9*$K5+$W$10</f>
        <v>7.8529403659312658E-2</v>
      </c>
      <c r="R5" s="52">
        <f>ABS(P5-Q5)</f>
        <v>0.34374696933663806</v>
      </c>
      <c r="S5" s="59">
        <f>6*$V$4*$K5^5+5*$V$5*$K5^4+4*$V$6*$K5^3+3*$V$7*$K5^2+2*$V$8*$K5+$V$9</f>
        <v>7.3620728498451863E-3</v>
      </c>
      <c r="T5" s="60">
        <f t="shared" ref="T5:T50" si="2">6*$W$4*$K5^5+5*$W$5*$K5^4+4*$W$6*$K5^3+3*$W$7*$K5^2+2*$W$8*$K5+$W$9</f>
        <v>1.2839013720804978E-2</v>
      </c>
      <c r="U5" s="41" t="s">
        <v>1087</v>
      </c>
      <c r="V5" s="42">
        <v>3.2939999999999999E-13</v>
      </c>
      <c r="W5" s="42">
        <v>4.6349999999999999E-13</v>
      </c>
      <c r="X5" s="44">
        <v>9.9999999999999994E-12</v>
      </c>
      <c r="Y5" s="44">
        <v>7.0000000000000001E-12</v>
      </c>
      <c r="Z5" s="43"/>
      <c r="AA5" s="45">
        <v>-2.0000000000000001E-10</v>
      </c>
      <c r="AB5" s="43"/>
      <c r="AC5" s="43"/>
      <c r="AD5" s="43"/>
      <c r="AE5" s="43"/>
    </row>
    <row r="6" spans="1:31" ht="26.25" x14ac:dyDescent="0.4">
      <c r="A6">
        <v>17.203132992327365</v>
      </c>
      <c r="B6">
        <v>1.8326394441150071</v>
      </c>
      <c r="C6" s="21">
        <f t="shared" ref="C6:C28" si="3">B6/$H$1</f>
        <v>0.45318076292303566</v>
      </c>
      <c r="D6" s="26">
        <f t="shared" ref="D6:D29" si="4">3*10^-8*A6^3-3*10^-5*A6^2+0.0069*A6+0.226</f>
        <v>0.33597592097750378</v>
      </c>
      <c r="E6" s="24">
        <f t="shared" ref="E6:E29" si="5">(D6-C6)/D6*100</f>
        <v>-34.884893418710107</v>
      </c>
      <c r="F6">
        <v>15.305</v>
      </c>
      <c r="G6">
        <v>1.9731260235591248</v>
      </c>
      <c r="H6" s="31">
        <f t="shared" ref="H6:H42" si="6">G6/$H$1</f>
        <v>0.48792071979637336</v>
      </c>
      <c r="I6" s="24">
        <f t="shared" ref="I6:I42" si="7">3*10^-8*F6^3-2*10^-5*F6^2+0.0063*F6+0.2821</f>
        <v>0.37394419218492875</v>
      </c>
      <c r="J6" s="30">
        <f t="shared" ref="J6:J42" si="8">(I6-H6)/I6*100</f>
        <v>-30.479555504121631</v>
      </c>
      <c r="K6">
        <v>13.474718670076728</v>
      </c>
      <c r="L6">
        <v>2.2737141163290802</v>
      </c>
      <c r="M6" s="28">
        <f t="shared" ref="M6:M35" si="9">L6/$H$1</f>
        <v>0.56225107519961548</v>
      </c>
      <c r="N6" s="24">
        <f t="shared" ref="N6:N29" si="10">9*10^-14*K6^5-2*10^-10*K6^4+10^-7*K6^3-4*10^-5*K6^2+0.0081*K6+0.3087</f>
        <v>0.41082060391729747</v>
      </c>
      <c r="O6" s="24">
        <f>(N6-M6)/N6*100</f>
        <v>-36.860486021972392</v>
      </c>
      <c r="P6" s="50">
        <f t="shared" si="0"/>
        <v>0.51093642768271952</v>
      </c>
      <c r="Q6" s="51">
        <f t="shared" si="1"/>
        <v>0.23389004716312561</v>
      </c>
      <c r="R6" s="52">
        <f t="shared" ref="R6:R50" si="11">ABS(P6-Q6)</f>
        <v>0.2770463805195939</v>
      </c>
      <c r="S6" s="59">
        <f t="shared" ref="S6:S50" si="12">6*$V$4*$K6^5+5*$V$5*$K6^4+4*$V$6*$K6^3+3*$V$7*$K6^2+2*$V$8*$K6+$V$9</f>
        <v>6.1356154779571119E-3</v>
      </c>
      <c r="T6" s="60">
        <f t="shared" si="2"/>
        <v>1.0806936325597146E-2</v>
      </c>
      <c r="U6" s="40" t="s">
        <v>1088</v>
      </c>
      <c r="V6" s="42">
        <v>-3.4599999999999999E-10</v>
      </c>
      <c r="W6" s="42">
        <v>-5.0449999999999996E-10</v>
      </c>
      <c r="X6" s="44">
        <v>-6E-9</v>
      </c>
      <c r="Y6" s="44">
        <v>-4.0000000000000002E-9</v>
      </c>
      <c r="Z6" s="45">
        <v>-6.9999999999999996E-10</v>
      </c>
      <c r="AA6" s="45">
        <v>4.9999999999999998E-8</v>
      </c>
      <c r="AB6" s="43"/>
      <c r="AC6" s="43"/>
      <c r="AD6" s="43"/>
      <c r="AE6" s="43"/>
    </row>
    <row r="7" spans="1:31" ht="26.25" x14ac:dyDescent="0.4">
      <c r="A7">
        <v>39.771227621483376</v>
      </c>
      <c r="B7">
        <v>2.2722888242700443</v>
      </c>
      <c r="C7" s="21">
        <f t="shared" si="3"/>
        <v>0.56189862456085171</v>
      </c>
      <c r="D7" s="26">
        <f t="shared" si="4"/>
        <v>0.45485619902342145</v>
      </c>
      <c r="E7" s="24">
        <f t="shared" si="5"/>
        <v>-23.533245400909319</v>
      </c>
      <c r="F7">
        <v>37.668363171355495</v>
      </c>
      <c r="G7">
        <v>2.4123861166793006</v>
      </c>
      <c r="H7" s="31">
        <f t="shared" si="6"/>
        <v>0.59654231732941909</v>
      </c>
      <c r="I7" s="24">
        <f t="shared" si="7"/>
        <v>0.49263601182468664</v>
      </c>
      <c r="J7" s="30">
        <f t="shared" si="8"/>
        <v>-21.091902136807121</v>
      </c>
      <c r="K7">
        <v>36.381713554987215</v>
      </c>
      <c r="L7">
        <v>2.6548870390697954</v>
      </c>
      <c r="M7" s="28">
        <f t="shared" si="9"/>
        <v>0.65650869717100002</v>
      </c>
      <c r="N7" s="24">
        <f t="shared" si="10"/>
        <v>0.55491764381587494</v>
      </c>
      <c r="O7" s="24">
        <f t="shared" ref="O7:O50" si="13">(N7-M7)/N7*100</f>
        <v>-18.307410926157829</v>
      </c>
      <c r="P7" s="50">
        <f t="shared" si="0"/>
        <v>0.63067382768924474</v>
      </c>
      <c r="Q7" s="51">
        <f t="shared" si="1"/>
        <v>0.44656111425293582</v>
      </c>
      <c r="R7" s="52">
        <f t="shared" si="11"/>
        <v>0.18411271343630892</v>
      </c>
      <c r="S7" s="59">
        <f t="shared" si="12"/>
        <v>4.39678548818246E-3</v>
      </c>
      <c r="T7" s="60">
        <f t="shared" si="2"/>
        <v>7.8827265977345767E-3</v>
      </c>
      <c r="U7" s="41" t="s">
        <v>1089</v>
      </c>
      <c r="V7" s="42">
        <v>1.814E-7</v>
      </c>
      <c r="W7" s="42">
        <v>2.7879999999999998E-7</v>
      </c>
      <c r="X7" s="44">
        <v>9.9999999999999995E-7</v>
      </c>
      <c r="Y7" s="44">
        <v>9.9999999999999995E-7</v>
      </c>
      <c r="Z7" s="45">
        <v>3.9999999999999998E-7</v>
      </c>
      <c r="AA7" s="45">
        <v>7.9999999999999996E-6</v>
      </c>
      <c r="AB7" s="42"/>
      <c r="AC7" s="42"/>
      <c r="AD7" s="39"/>
      <c r="AE7" s="43"/>
    </row>
    <row r="8" spans="1:31" ht="26.25" x14ac:dyDescent="0.4">
      <c r="A8">
        <v>61.043056265984653</v>
      </c>
      <c r="B8">
        <v>2.5353499405346347</v>
      </c>
      <c r="C8" s="21">
        <f t="shared" si="3"/>
        <v>0.62694919288022011</v>
      </c>
      <c r="D8" s="26">
        <f t="shared" si="4"/>
        <v>0.54223330597943209</v>
      </c>
      <c r="E8" s="24">
        <f t="shared" si="5"/>
        <v>-15.623512234787263</v>
      </c>
      <c r="F8">
        <v>60.290025575447565</v>
      </c>
      <c r="G8">
        <v>2.6749744239007893</v>
      </c>
      <c r="H8" s="31">
        <f t="shared" si="6"/>
        <v>0.6614759679629012</v>
      </c>
      <c r="I8" s="24">
        <f t="shared" si="7"/>
        <v>0.5958038406859717</v>
      </c>
      <c r="J8" s="30">
        <f t="shared" si="8"/>
        <v>-11.022441077472525</v>
      </c>
      <c r="K8">
        <v>58.527148337595904</v>
      </c>
      <c r="L8">
        <v>2.891905544812448</v>
      </c>
      <c r="M8" s="28">
        <f t="shared" si="9"/>
        <v>0.71511936802841103</v>
      </c>
      <c r="N8" s="24">
        <f t="shared" si="10"/>
        <v>0.66351596145041747</v>
      </c>
      <c r="O8" s="24">
        <f t="shared" si="13"/>
        <v>-7.7772667993081468</v>
      </c>
      <c r="P8" s="50">
        <f t="shared" si="0"/>
        <v>0.71326336757674813</v>
      </c>
      <c r="Q8" s="51">
        <f t="shared" si="1"/>
        <v>0.59580671883184599</v>
      </c>
      <c r="R8" s="52">
        <f t="shared" si="11"/>
        <v>0.11745664874490214</v>
      </c>
      <c r="S8" s="59">
        <f t="shared" si="12"/>
        <v>3.1223434492263875E-3</v>
      </c>
      <c r="T8" s="60">
        <f t="shared" si="2"/>
        <v>5.6907086607632792E-3</v>
      </c>
      <c r="U8" s="41" t="s">
        <v>1090</v>
      </c>
      <c r="V8" s="42">
        <v>-5.02E-5</v>
      </c>
      <c r="W8" s="42">
        <v>-8.2750000000000006E-5</v>
      </c>
      <c r="X8" s="44">
        <v>-2.0000000000000001E-4</v>
      </c>
      <c r="Y8" s="44">
        <v>2.0000000000000001E-4</v>
      </c>
      <c r="Z8" s="45">
        <v>-9.0000000000000006E-5</v>
      </c>
      <c r="AA8" s="45">
        <v>5.9999999999999995E-4</v>
      </c>
      <c r="AB8" s="43"/>
      <c r="AC8" s="43"/>
      <c r="AD8" s="43"/>
      <c r="AE8" s="43"/>
    </row>
    <row r="9" spans="1:31" ht="26.25" x14ac:dyDescent="0.4">
      <c r="A9">
        <v>84.051956521739115</v>
      </c>
      <c r="B9">
        <v>2.7745282656870511</v>
      </c>
      <c r="C9" s="21">
        <f t="shared" si="3"/>
        <v>0.68609395057671752</v>
      </c>
      <c r="D9" s="26">
        <f t="shared" si="4"/>
        <v>0.61183069302787307</v>
      </c>
      <c r="E9" s="24">
        <f t="shared" si="5"/>
        <v>-12.137877094940256</v>
      </c>
      <c r="F9">
        <v>82.066368286445012</v>
      </c>
      <c r="G9">
        <v>2.8614904422070069</v>
      </c>
      <c r="H9" s="31">
        <f t="shared" si="6"/>
        <v>0.70759822716931942</v>
      </c>
      <c r="I9" s="24">
        <f t="shared" si="7"/>
        <v>0.68100158007812106</v>
      </c>
      <c r="J9" s="30">
        <f t="shared" si="8"/>
        <v>-3.9055191455131899</v>
      </c>
      <c r="K9">
        <v>80.67562659846547</v>
      </c>
      <c r="L9">
        <v>3.0964139068123084</v>
      </c>
      <c r="M9" s="28">
        <f t="shared" si="9"/>
        <v>0.76569082975965863</v>
      </c>
      <c r="N9" s="24">
        <f t="shared" si="10"/>
        <v>0.74617381072755262</v>
      </c>
      <c r="O9" s="24">
        <f t="shared" si="13"/>
        <v>-2.6156129780373889</v>
      </c>
      <c r="P9" s="50">
        <f t="shared" si="0"/>
        <v>0.77138991159025139</v>
      </c>
      <c r="Q9" s="51">
        <f t="shared" si="1"/>
        <v>0.70244459795972147</v>
      </c>
      <c r="R9" s="52">
        <f t="shared" si="11"/>
        <v>6.8945313630529914E-2</v>
      </c>
      <c r="S9" s="59">
        <f t="shared" si="12"/>
        <v>2.175649064516871E-3</v>
      </c>
      <c r="T9" s="60">
        <f t="shared" si="2"/>
        <v>4.0170221002539409E-3</v>
      </c>
      <c r="U9" s="41" t="s">
        <v>1093</v>
      </c>
      <c r="V9" s="42">
        <v>7.3930000000000003E-3</v>
      </c>
      <c r="W9" s="42">
        <v>1.289E-2</v>
      </c>
      <c r="X9" s="44">
        <v>1.38E-2</v>
      </c>
      <c r="Y9" s="44">
        <v>1.54E-2</v>
      </c>
      <c r="Z9" s="45">
        <v>1.0200000000000001E-2</v>
      </c>
      <c r="AA9" s="45">
        <v>-1.23E-2</v>
      </c>
      <c r="AB9" s="43"/>
      <c r="AC9" s="43"/>
      <c r="AD9" s="43"/>
      <c r="AE9" s="43"/>
    </row>
    <row r="10" spans="1:31" ht="26.25" x14ac:dyDescent="0.25">
      <c r="A10">
        <v>105.48058823529412</v>
      </c>
      <c r="B10">
        <v>2.9563582396660495</v>
      </c>
      <c r="C10" s="21">
        <f t="shared" si="3"/>
        <v>0.73105743021516356</v>
      </c>
      <c r="D10" s="26">
        <f t="shared" si="4"/>
        <v>0.655239223615803</v>
      </c>
      <c r="E10" s="24">
        <f t="shared" si="5"/>
        <v>-11.571072650531109</v>
      </c>
      <c r="F10">
        <v>105.0586189258312</v>
      </c>
      <c r="G10">
        <v>3.0168851137867998</v>
      </c>
      <c r="H10" s="31">
        <f t="shared" si="6"/>
        <v>0.74602470328105253</v>
      </c>
      <c r="I10" s="24">
        <f t="shared" si="7"/>
        <v>0.75800997812776139</v>
      </c>
      <c r="J10" s="30">
        <f t="shared" si="8"/>
        <v>1.581150010229649</v>
      </c>
      <c r="K10">
        <v>103.19398976982099</v>
      </c>
      <c r="L10">
        <v>3.2229833261536007</v>
      </c>
      <c r="M10" s="28">
        <f t="shared" si="9"/>
        <v>0.79698930813957336</v>
      </c>
      <c r="N10" s="24">
        <f t="shared" si="10"/>
        <v>0.8068755816959271</v>
      </c>
      <c r="O10" s="24">
        <f t="shared" si="13"/>
        <v>1.2252537789747375</v>
      </c>
      <c r="P10" s="50">
        <f t="shared" si="0"/>
        <v>0.81214507634512412</v>
      </c>
      <c r="Q10" s="53">
        <f t="shared" si="1"/>
        <v>0.77791112699039999</v>
      </c>
      <c r="R10" s="52">
        <f t="shared" si="11"/>
        <v>3.4233949354724125E-2</v>
      </c>
      <c r="S10" s="59">
        <f t="shared" si="12"/>
        <v>1.4847210878283041E-3</v>
      </c>
      <c r="T10" s="60">
        <f t="shared" si="2"/>
        <v>2.7515179690736444E-3</v>
      </c>
      <c r="U10" s="41"/>
      <c r="V10" s="39">
        <v>0.42</v>
      </c>
      <c r="W10" s="39">
        <v>7.4560000000000001E-2</v>
      </c>
      <c r="X10" s="46">
        <v>0.28610000000000002</v>
      </c>
      <c r="Y10" s="46">
        <v>0.15959999999999999</v>
      </c>
      <c r="Z10" s="47">
        <v>0.27639999999999998</v>
      </c>
      <c r="AA10" s="47">
        <v>0.252</v>
      </c>
      <c r="AB10" s="43"/>
      <c r="AC10" s="43"/>
      <c r="AD10" s="43"/>
      <c r="AE10" s="43"/>
    </row>
    <row r="11" spans="1:31" x14ac:dyDescent="0.25">
      <c r="A11">
        <v>128.4918030690537</v>
      </c>
      <c r="B11">
        <v>3.1100590817923766</v>
      </c>
      <c r="C11" s="21">
        <f t="shared" si="3"/>
        <v>0.76906505092877231</v>
      </c>
      <c r="D11" s="26">
        <f t="shared" si="4"/>
        <v>0.68093168054583664</v>
      </c>
      <c r="E11" s="24">
        <f t="shared" si="5"/>
        <v>-12.943056242042921</v>
      </c>
      <c r="F11">
        <v>125.99924552429667</v>
      </c>
      <c r="G11">
        <v>3.1519177717605569</v>
      </c>
      <c r="H11" s="31">
        <f t="shared" si="6"/>
        <v>0.77941599754604285</v>
      </c>
      <c r="I11" s="24">
        <f t="shared" si="7"/>
        <v>0.81838925133062035</v>
      </c>
      <c r="J11" s="30">
        <f t="shared" si="8"/>
        <v>4.7621903295052848</v>
      </c>
      <c r="K11">
        <v>125.89515345268541</v>
      </c>
      <c r="L11">
        <v>3.3487448150965435</v>
      </c>
      <c r="M11" s="28">
        <f t="shared" si="9"/>
        <v>0.82808799898600005</v>
      </c>
      <c r="N11" s="24">
        <f t="shared" si="10"/>
        <v>0.84661025541684232</v>
      </c>
      <c r="O11" s="24">
        <f t="shared" si="13"/>
        <v>2.1878138508637046</v>
      </c>
      <c r="P11" s="50">
        <f t="shared" si="0"/>
        <v>0.84006439719209092</v>
      </c>
      <c r="Q11" s="51">
        <f t="shared" si="1"/>
        <v>0.82935735902316465</v>
      </c>
      <c r="R11" s="52">
        <f t="shared" si="11"/>
        <v>1.0707038168926264E-2</v>
      </c>
      <c r="S11" s="59">
        <f t="shared" si="12"/>
        <v>1.007184441440232E-3</v>
      </c>
      <c r="T11" s="60">
        <f t="shared" si="2"/>
        <v>1.8342731929018984E-3</v>
      </c>
      <c r="U11" s="41"/>
      <c r="V11" s="41"/>
      <c r="W11" s="41"/>
      <c r="X11" s="41"/>
      <c r="Y11" s="43"/>
      <c r="Z11" s="43"/>
      <c r="AA11" s="43"/>
      <c r="AB11" s="43"/>
      <c r="AC11" s="43"/>
      <c r="AD11" s="43"/>
      <c r="AE11" s="43"/>
    </row>
    <row r="12" spans="1:31" x14ac:dyDescent="0.25">
      <c r="A12">
        <v>149.67453964194374</v>
      </c>
      <c r="B12">
        <v>3.2132228490220331</v>
      </c>
      <c r="C12" s="21">
        <f t="shared" si="3"/>
        <v>0.79457570709700021</v>
      </c>
      <c r="D12" s="26">
        <f t="shared" si="4"/>
        <v>0.68727266073929094</v>
      </c>
      <c r="E12" s="24">
        <f t="shared" si="5"/>
        <v>-15.612878626989858</v>
      </c>
      <c r="F12">
        <v>148.56955242966751</v>
      </c>
      <c r="G12">
        <v>3.2658164962530964</v>
      </c>
      <c r="H12" s="31">
        <f t="shared" si="6"/>
        <v>0.80758122722460401</v>
      </c>
      <c r="I12" s="24">
        <f t="shared" si="7"/>
        <v>0.87501082141873532</v>
      </c>
      <c r="J12" s="30">
        <f t="shared" si="8"/>
        <v>7.706144032001971</v>
      </c>
      <c r="K12">
        <v>147.0203452685422</v>
      </c>
      <c r="L12">
        <v>3.4278650533168418</v>
      </c>
      <c r="M12" s="28">
        <f t="shared" si="9"/>
        <v>0.84765309676585388</v>
      </c>
      <c r="N12" s="24">
        <f t="shared" si="10"/>
        <v>0.86549025155150794</v>
      </c>
      <c r="O12" s="24">
        <f t="shared" si="13"/>
        <v>2.0609307561441113</v>
      </c>
      <c r="P12" s="50">
        <f t="shared" si="0"/>
        <v>0.85803608179919433</v>
      </c>
      <c r="Q12" s="51">
        <f t="shared" si="1"/>
        <v>0.86141434509119841</v>
      </c>
      <c r="R12" s="52">
        <f t="shared" si="11"/>
        <v>3.37826329200408E-3</v>
      </c>
      <c r="S12" s="59">
        <f t="shared" si="12"/>
        <v>7.1553034790974336E-4</v>
      </c>
      <c r="T12" s="60">
        <f t="shared" si="2"/>
        <v>1.2369149076277789E-3</v>
      </c>
    </row>
    <row r="13" spans="1:31" x14ac:dyDescent="0.25">
      <c r="A13">
        <v>171.61030690537086</v>
      </c>
      <c r="B13">
        <v>3.3298208163481946</v>
      </c>
      <c r="C13" s="21">
        <f t="shared" si="3"/>
        <v>0.82340841391111219</v>
      </c>
      <c r="D13" s="26">
        <f t="shared" si="4"/>
        <v>0.67822640234474341</v>
      </c>
      <c r="E13" s="24">
        <f t="shared" si="5"/>
        <v>-21.40612796323617</v>
      </c>
      <c r="F13">
        <v>170.83433503836315</v>
      </c>
      <c r="G13">
        <v>3.3610441339041328</v>
      </c>
      <c r="H13" s="31">
        <f t="shared" si="6"/>
        <v>0.83112941266862894</v>
      </c>
      <c r="I13" s="24">
        <f t="shared" si="7"/>
        <v>0.92423968359909958</v>
      </c>
      <c r="J13" s="30">
        <f t="shared" si="8"/>
        <v>10.074255908152324</v>
      </c>
      <c r="K13">
        <v>168.93950127877238</v>
      </c>
      <c r="L13">
        <v>3.5067964344997931</v>
      </c>
      <c r="M13" s="28">
        <f t="shared" si="9"/>
        <v>0.86717149339205568</v>
      </c>
      <c r="N13" s="24">
        <f t="shared" si="10"/>
        <v>0.86712288638245338</v>
      </c>
      <c r="O13" s="24">
        <f t="shared" si="13"/>
        <v>-5.6055503049954828E-3</v>
      </c>
      <c r="P13" s="50">
        <f t="shared" si="0"/>
        <v>0.87149868529526731</v>
      </c>
      <c r="Q13" s="51">
        <f t="shared" si="1"/>
        <v>0.88362427962613244</v>
      </c>
      <c r="R13" s="52">
        <f t="shared" si="11"/>
        <v>1.212559433086513E-2</v>
      </c>
      <c r="S13" s="59">
        <f t="shared" si="12"/>
        <v>5.2981005462641659E-4</v>
      </c>
      <c r="T13" s="60">
        <f t="shared" si="2"/>
        <v>8.1958833721949322E-4</v>
      </c>
    </row>
    <row r="14" spans="1:31" x14ac:dyDescent="0.25">
      <c r="A14">
        <v>194.96001278772377</v>
      </c>
      <c r="B14">
        <v>3.4540210901836961</v>
      </c>
      <c r="C14" s="21">
        <f t="shared" si="3"/>
        <v>0.85412104264600386</v>
      </c>
      <c r="D14" s="26">
        <f t="shared" si="4"/>
        <v>0.65325132247252982</v>
      </c>
      <c r="E14" s="24">
        <f t="shared" si="5"/>
        <v>-30.749225185368211</v>
      </c>
      <c r="F14">
        <v>191.91268542199487</v>
      </c>
      <c r="G14">
        <v>3.4438061579317791</v>
      </c>
      <c r="H14" s="31">
        <f t="shared" si="6"/>
        <v>0.85159506253245987</v>
      </c>
      <c r="I14" s="24">
        <f t="shared" si="7"/>
        <v>0.96658742454652202</v>
      </c>
      <c r="J14" s="30">
        <f t="shared" si="8"/>
        <v>11.896736817987389</v>
      </c>
      <c r="K14">
        <v>191.20427109974423</v>
      </c>
      <c r="L14">
        <v>3.5614412725457041</v>
      </c>
      <c r="M14" s="28">
        <f t="shared" si="9"/>
        <v>0.88068423834304654</v>
      </c>
      <c r="N14" s="24">
        <f t="shared" si="10"/>
        <v>0.8498037312492086</v>
      </c>
      <c r="O14" s="24">
        <f t="shared" si="13"/>
        <v>-3.6338399042380876</v>
      </c>
      <c r="P14" s="50">
        <f t="shared" si="0"/>
        <v>0.88203817937844908</v>
      </c>
      <c r="Q14" s="51">
        <f t="shared" si="1"/>
        <v>0.89867257442143944</v>
      </c>
      <c r="R14" s="52">
        <f t="shared" si="11"/>
        <v>1.6634395042990358E-2</v>
      </c>
      <c r="S14" s="59">
        <f t="shared" si="12"/>
        <v>4.2914099886066752E-4</v>
      </c>
      <c r="T14" s="60">
        <f t="shared" si="2"/>
        <v>5.5496535847715002E-4</v>
      </c>
    </row>
    <row r="15" spans="1:31" x14ac:dyDescent="0.25">
      <c r="A15">
        <v>217.3030818414322</v>
      </c>
      <c r="B15">
        <v>3.5407713088751489</v>
      </c>
      <c r="C15" s="21">
        <f t="shared" si="3"/>
        <v>0.87557290564970425</v>
      </c>
      <c r="D15" s="26">
        <f t="shared" si="4"/>
        <v>0.61660803208089376</v>
      </c>
      <c r="E15" s="24">
        <f t="shared" si="5"/>
        <v>-41.998297150763761</v>
      </c>
      <c r="F15">
        <v>214.13216112531967</v>
      </c>
      <c r="G15">
        <v>3.5280590238629794</v>
      </c>
      <c r="H15" s="31">
        <f t="shared" si="6"/>
        <v>0.87242937240381147</v>
      </c>
      <c r="I15" s="24">
        <f t="shared" si="7"/>
        <v>1.0086363435813355</v>
      </c>
      <c r="J15" s="30">
        <f t="shared" si="8"/>
        <v>13.50407131810241</v>
      </c>
      <c r="K15">
        <v>213.95323529411763</v>
      </c>
      <c r="L15">
        <v>3.6205577295395588</v>
      </c>
      <c r="M15" s="28">
        <f t="shared" si="9"/>
        <v>0.89530273908950353</v>
      </c>
      <c r="N15" s="24">
        <f t="shared" si="10"/>
        <v>0.81133495827392021</v>
      </c>
      <c r="O15" s="24">
        <f t="shared" si="13"/>
        <v>-10.349335987471946</v>
      </c>
      <c r="P15" s="50">
        <f t="shared" si="0"/>
        <v>0.89123839840190633</v>
      </c>
      <c r="Q15" s="51">
        <f t="shared" si="1"/>
        <v>0.90939003545942887</v>
      </c>
      <c r="R15" s="52">
        <f t="shared" si="11"/>
        <v>1.8151637057522541E-2</v>
      </c>
      <c r="S15" s="59">
        <f t="shared" si="12"/>
        <v>3.8785171771868465E-4</v>
      </c>
      <c r="T15" s="60">
        <f t="shared" si="2"/>
        <v>4.0387997540354027E-4</v>
      </c>
    </row>
    <row r="16" spans="1:31" x14ac:dyDescent="0.25">
      <c r="A16">
        <v>239.00952685421996</v>
      </c>
      <c r="B16">
        <v>3.6103988295664657</v>
      </c>
      <c r="C16" s="21">
        <f t="shared" si="3"/>
        <v>0.89279061481156718</v>
      </c>
      <c r="D16" s="26">
        <f t="shared" si="4"/>
        <v>0.57100566594365953</v>
      </c>
      <c r="E16" s="24">
        <f t="shared" si="5"/>
        <v>-56.354072833255877</v>
      </c>
      <c r="F16">
        <v>237.07542199488489</v>
      </c>
      <c r="G16">
        <v>3.5783360379589886</v>
      </c>
      <c r="H16" s="31">
        <f t="shared" si="6"/>
        <v>0.88486202830821625</v>
      </c>
      <c r="I16" s="24">
        <f t="shared" si="7"/>
        <v>1.051323029657574</v>
      </c>
      <c r="J16" s="30">
        <f t="shared" si="8"/>
        <v>15.833478070348717</v>
      </c>
      <c r="K16">
        <v>234.73624040920714</v>
      </c>
      <c r="L16">
        <v>3.6684192172635224</v>
      </c>
      <c r="M16" s="28">
        <f t="shared" si="9"/>
        <v>0.90713807614449726</v>
      </c>
      <c r="N16" s="24">
        <f t="shared" si="10"/>
        <v>0.75635781843330796</v>
      </c>
      <c r="O16" s="24">
        <f t="shared" si="13"/>
        <v>-19.935043181481223</v>
      </c>
      <c r="P16" s="50">
        <f t="shared" si="0"/>
        <v>0.89921272452913681</v>
      </c>
      <c r="Q16" s="51">
        <f t="shared" si="1"/>
        <v>0.9170031647989525</v>
      </c>
      <c r="R16" s="52">
        <f t="shared" si="11"/>
        <v>1.7790440269815688E-2</v>
      </c>
      <c r="S16" s="59">
        <f t="shared" si="12"/>
        <v>3.8336600689522354E-4</v>
      </c>
      <c r="T16" s="60">
        <f t="shared" si="2"/>
        <v>3.3787595068921102E-4</v>
      </c>
    </row>
    <row r="17" spans="1:20" ht="16.5" thickBot="1" x14ac:dyDescent="0.3">
      <c r="A17" s="19">
        <v>258.24909207161124</v>
      </c>
      <c r="B17" s="19">
        <v>3.5218436541607292</v>
      </c>
      <c r="C17" s="27">
        <f t="shared" si="3"/>
        <v>0.87089241651619298</v>
      </c>
      <c r="D17" s="26">
        <f t="shared" si="4"/>
        <v>0.52383998063045056</v>
      </c>
      <c r="E17" s="24">
        <f t="shared" si="5"/>
        <v>-66.25161284330737</v>
      </c>
      <c r="F17">
        <v>259.04140664961636</v>
      </c>
      <c r="G17">
        <v>3.6332236063471983</v>
      </c>
      <c r="H17" s="31">
        <f t="shared" si="6"/>
        <v>0.89843479637071477</v>
      </c>
      <c r="I17" s="24">
        <f t="shared" si="7"/>
        <v>1.0934812486313799</v>
      </c>
      <c r="J17" s="30">
        <f t="shared" si="8"/>
        <v>17.837201369917281</v>
      </c>
      <c r="K17">
        <v>257.87187979539641</v>
      </c>
      <c r="L17">
        <v>3.7076644505832657</v>
      </c>
      <c r="M17" s="28">
        <f t="shared" si="9"/>
        <v>0.91684275910002666</v>
      </c>
      <c r="N17" s="24">
        <f t="shared" si="10"/>
        <v>0.67057286278531514</v>
      </c>
      <c r="O17" s="24">
        <f>(N17-M17)/N17*100</f>
        <v>-36.725300110087396</v>
      </c>
      <c r="P17" s="50">
        <f t="shared" si="0"/>
        <v>0.9082156061895208</v>
      </c>
      <c r="Q17" s="51">
        <f t="shared" si="1"/>
        <v>0.92447607670070342</v>
      </c>
      <c r="R17" s="52">
        <f t="shared" si="11"/>
        <v>1.6260470511182623E-2</v>
      </c>
      <c r="S17" s="59">
        <f t="shared" si="12"/>
        <v>3.9678225746146364E-4</v>
      </c>
      <c r="T17" s="60">
        <f t="shared" si="2"/>
        <v>3.147414531735563E-4</v>
      </c>
    </row>
    <row r="18" spans="1:20" x14ac:dyDescent="0.25">
      <c r="A18">
        <v>242.27011508951406</v>
      </c>
      <c r="B18">
        <v>3.4684627939383477</v>
      </c>
      <c r="C18" s="21">
        <f t="shared" si="3"/>
        <v>0.85769223191973576</v>
      </c>
      <c r="D18" s="26">
        <f t="shared" si="4"/>
        <v>0.5634194756693871</v>
      </c>
      <c r="E18" s="24">
        <f t="shared" si="5"/>
        <v>-52.22978064447085</v>
      </c>
      <c r="F18">
        <v>281.83391304347828</v>
      </c>
      <c r="G18">
        <v>3.6752647771003364</v>
      </c>
      <c r="H18" s="31">
        <f t="shared" si="6"/>
        <v>0.90883086740218011</v>
      </c>
      <c r="I18" s="24">
        <f t="shared" si="7"/>
        <v>1.1406315903909334</v>
      </c>
      <c r="J18" s="30">
        <f t="shared" si="8"/>
        <v>20.322137747325346</v>
      </c>
      <c r="K18">
        <v>279.04826086956518</v>
      </c>
      <c r="L18">
        <v>3.7535115508124681</v>
      </c>
      <c r="M18" s="28">
        <f t="shared" si="9"/>
        <v>0.92817997217071457</v>
      </c>
      <c r="N18" s="24">
        <f t="shared" si="10"/>
        <v>0.5667604534104429</v>
      </c>
      <c r="O18" s="24">
        <f t="shared" si="13"/>
        <v>-63.769360862327993</v>
      </c>
      <c r="P18" s="50">
        <f t="shared" si="0"/>
        <v>0.91679374900337685</v>
      </c>
      <c r="Q18" s="51">
        <f t="shared" si="1"/>
        <v>0.93115486187388452</v>
      </c>
      <c r="R18" s="52">
        <f t="shared" si="11"/>
        <v>1.4361112870507675E-2</v>
      </c>
      <c r="S18" s="59">
        <f t="shared" si="12"/>
        <v>4.1316860354060486E-4</v>
      </c>
      <c r="T18" s="60">
        <f t="shared" si="2"/>
        <v>3.1852344843799098E-4</v>
      </c>
    </row>
    <row r="19" spans="1:20" x14ac:dyDescent="0.25">
      <c r="A19">
        <v>220.45421994884907</v>
      </c>
      <c r="B19">
        <v>3.4307180386502636</v>
      </c>
      <c r="C19" s="21">
        <f t="shared" si="3"/>
        <v>0.84835859182335693</v>
      </c>
      <c r="D19" s="26">
        <f t="shared" si="4"/>
        <v>0.61055489481004743</v>
      </c>
      <c r="E19" s="24">
        <f t="shared" si="5"/>
        <v>-38.948782334681589</v>
      </c>
      <c r="F19">
        <v>303.28081841432225</v>
      </c>
      <c r="G19">
        <v>3.7146869323145784</v>
      </c>
      <c r="H19" s="31">
        <f t="shared" si="6"/>
        <v>0.91857930015223899</v>
      </c>
      <c r="I19" s="24">
        <f t="shared" si="7"/>
        <v>1.1900503699998402</v>
      </c>
      <c r="J19" s="30">
        <f t="shared" si="8"/>
        <v>22.811729376432837</v>
      </c>
      <c r="K19">
        <v>302.76519181585678</v>
      </c>
      <c r="L19">
        <v>3.7838507068081761</v>
      </c>
      <c r="M19" s="28">
        <f t="shared" si="9"/>
        <v>0.93568233271671686</v>
      </c>
      <c r="N19" s="24">
        <f t="shared" si="10"/>
        <v>0.41818567902248294</v>
      </c>
      <c r="O19" s="24">
        <f t="shared" si="13"/>
        <v>-123.74805729930596</v>
      </c>
      <c r="P19" s="50">
        <f t="shared" si="0"/>
        <v>0.92675847709363968</v>
      </c>
      <c r="Q19" s="51">
        <f t="shared" si="1"/>
        <v>0.9388654302200945</v>
      </c>
      <c r="R19" s="52">
        <f t="shared" si="11"/>
        <v>1.2106953126454822E-2</v>
      </c>
      <c r="S19" s="59">
        <f t="shared" si="12"/>
        <v>4.2534722283607204E-4</v>
      </c>
      <c r="T19" s="60">
        <f t="shared" si="2"/>
        <v>3.3202230495417602E-4</v>
      </c>
    </row>
    <row r="20" spans="1:20" x14ac:dyDescent="0.25">
      <c r="A20">
        <v>198.36985933503837</v>
      </c>
      <c r="B20">
        <v>3.3840463129749443</v>
      </c>
      <c r="C20" s="21">
        <f t="shared" si="3"/>
        <v>0.83681746281601432</v>
      </c>
      <c r="D20" s="26">
        <f t="shared" si="4"/>
        <v>0.64841319273834264</v>
      </c>
      <c r="E20" s="24">
        <f t="shared" si="5"/>
        <v>-29.056205547270441</v>
      </c>
      <c r="F20">
        <v>325.49094629156008</v>
      </c>
      <c r="G20">
        <v>3.7546461869240093</v>
      </c>
      <c r="H20" s="31">
        <f t="shared" si="6"/>
        <v>0.92846054850574844</v>
      </c>
      <c r="I20" s="24">
        <f t="shared" si="7"/>
        <v>1.2483237010920647</v>
      </c>
      <c r="J20" s="30">
        <f t="shared" si="8"/>
        <v>25.623414207908734</v>
      </c>
      <c r="K20">
        <v>324.59812020460356</v>
      </c>
      <c r="L20">
        <v>3.8144498991078</v>
      </c>
      <c r="M20" s="28">
        <f t="shared" si="9"/>
        <v>0.94324899584606392</v>
      </c>
      <c r="N20" s="24">
        <f t="shared" si="10"/>
        <v>0.24748799632879859</v>
      </c>
      <c r="O20" s="24">
        <f t="shared" si="13"/>
        <v>-281.1291900367226</v>
      </c>
      <c r="P20" s="50">
        <f t="shared" si="0"/>
        <v>0.93606075898390984</v>
      </c>
      <c r="Q20" s="51">
        <f t="shared" si="1"/>
        <v>0.94622648978494261</v>
      </c>
      <c r="R20" s="52">
        <f t="shared" si="11"/>
        <v>1.016573080103278E-2</v>
      </c>
      <c r="S20" s="59">
        <f t="shared" si="12"/>
        <v>4.2451214122829831E-4</v>
      </c>
      <c r="T20" s="60">
        <f t="shared" si="2"/>
        <v>3.4097894563996957E-4</v>
      </c>
    </row>
    <row r="21" spans="1:20" x14ac:dyDescent="0.25">
      <c r="A21">
        <v>176.30819693094628</v>
      </c>
      <c r="B21">
        <v>3.3246158580918306</v>
      </c>
      <c r="C21" s="21">
        <f t="shared" si="3"/>
        <v>0.82212131569810787</v>
      </c>
      <c r="D21" s="26">
        <f t="shared" si="4"/>
        <v>0.67440313885040026</v>
      </c>
      <c r="E21" s="24">
        <f t="shared" si="5"/>
        <v>-21.903542308464143</v>
      </c>
      <c r="F21">
        <v>347.83081841432221</v>
      </c>
      <c r="G21">
        <v>3.7830055888611369</v>
      </c>
      <c r="H21" s="31">
        <f t="shared" si="6"/>
        <v>0.93547334933090731</v>
      </c>
      <c r="I21" s="24">
        <f t="shared" si="7"/>
        <v>1.3161912765355894</v>
      </c>
      <c r="J21" s="30">
        <f>(I21-H21)/I21*100</f>
        <v>28.925729412733091</v>
      </c>
      <c r="K21">
        <v>346.85450127877237</v>
      </c>
      <c r="L21">
        <v>3.8414569263197036</v>
      </c>
      <c r="M21" s="28">
        <f t="shared" si="9"/>
        <v>0.94992737725680776</v>
      </c>
      <c r="N21" s="24">
        <f t="shared" si="10"/>
        <v>3.5867500861719748E-2</v>
      </c>
      <c r="O21" s="24">
        <f>(N21-M21)/N21*100</f>
        <v>-2548.4348070947849</v>
      </c>
      <c r="P21" s="50">
        <f t="shared" si="0"/>
        <v>0.9453612884032494</v>
      </c>
      <c r="Q21" s="51">
        <f t="shared" si="1"/>
        <v>0.95382006538206809</v>
      </c>
      <c r="R21" s="52">
        <f t="shared" si="11"/>
        <v>8.4587769788186939E-3</v>
      </c>
      <c r="S21" s="59">
        <f t="shared" si="12"/>
        <v>4.0860489643680317E-4</v>
      </c>
      <c r="T21" s="60">
        <f t="shared" si="2"/>
        <v>3.3915315103041389E-4</v>
      </c>
    </row>
    <row r="22" spans="1:20" x14ac:dyDescent="0.25">
      <c r="A22">
        <v>154.89530690537083</v>
      </c>
      <c r="B22">
        <v>3.2236858902363323</v>
      </c>
      <c r="C22" s="21">
        <f t="shared" si="3"/>
        <v>0.79716304036389996</v>
      </c>
      <c r="D22" s="26">
        <f t="shared" si="4"/>
        <v>0.68649096483048566</v>
      </c>
      <c r="E22" s="24">
        <f t="shared" si="5"/>
        <v>-16.121417644694336</v>
      </c>
      <c r="F22">
        <v>369.56378516624039</v>
      </c>
      <c r="G22">
        <v>3.8106895175933824</v>
      </c>
      <c r="H22" s="31">
        <f t="shared" si="6"/>
        <v>0.94231911704799598</v>
      </c>
      <c r="I22" s="24">
        <f t="shared" si="7"/>
        <v>1.3930257513990412</v>
      </c>
      <c r="J22" s="30">
        <f t="shared" si="8"/>
        <v>32.35450844310612</v>
      </c>
      <c r="K22">
        <v>369.00696930946287</v>
      </c>
      <c r="L22">
        <v>3.8628813108085116</v>
      </c>
      <c r="M22" s="28">
        <f t="shared" si="9"/>
        <v>0.95522526546879216</v>
      </c>
      <c r="N22" s="24">
        <f t="shared" si="10"/>
        <v>-0.21684191662927566</v>
      </c>
      <c r="O22" s="24">
        <f t="shared" si="13"/>
        <v>540.51688913167823</v>
      </c>
      <c r="P22" s="50">
        <f t="shared" si="0"/>
        <v>0.95409275500522783</v>
      </c>
      <c r="Q22" s="51">
        <f t="shared" si="1"/>
        <v>0.96118083207087945</v>
      </c>
      <c r="R22" s="52">
        <f t="shared" si="11"/>
        <v>7.0880770656516212E-3</v>
      </c>
      <c r="S22" s="59">
        <f t="shared" si="12"/>
        <v>3.7718689242119754E-4</v>
      </c>
      <c r="T22" s="60">
        <f t="shared" si="2"/>
        <v>3.2288849300942703E-4</v>
      </c>
    </row>
    <row r="23" spans="1:20" ht="16.5" thickBot="1" x14ac:dyDescent="0.3">
      <c r="A23">
        <v>132.6828388746803</v>
      </c>
      <c r="B23">
        <v>3.0709769096931332</v>
      </c>
      <c r="C23" s="21">
        <f t="shared" si="3"/>
        <v>0.75940069025733792</v>
      </c>
      <c r="D23" s="26">
        <f t="shared" si="4"/>
        <v>0.6834449057161518</v>
      </c>
      <c r="E23" s="24">
        <f t="shared" si="5"/>
        <v>-11.113666062313451</v>
      </c>
      <c r="F23" s="19">
        <v>385.70961636828639</v>
      </c>
      <c r="G23" s="19">
        <v>3.7953971245464122</v>
      </c>
      <c r="H23" s="32">
        <f t="shared" si="6"/>
        <v>0.93853756668892285</v>
      </c>
      <c r="I23" s="24">
        <f t="shared" si="7"/>
        <v>1.4581150886120264</v>
      </c>
      <c r="J23" s="30">
        <f t="shared" si="8"/>
        <v>35.633505611528044</v>
      </c>
      <c r="K23">
        <v>391.25322250639391</v>
      </c>
      <c r="L23">
        <v>3.8881613922914946</v>
      </c>
      <c r="M23" s="28">
        <f t="shared" si="9"/>
        <v>0.96147660238615684</v>
      </c>
      <c r="N23" s="24">
        <f t="shared" si="10"/>
        <v>-0.51753640322951666</v>
      </c>
      <c r="O23" s="24">
        <f t="shared" si="13"/>
        <v>285.77951162205721</v>
      </c>
      <c r="P23" s="50">
        <f t="shared" si="0"/>
        <v>0.96200026669221739</v>
      </c>
      <c r="Q23" s="51">
        <f t="shared" si="1"/>
        <v>0.96804390133484564</v>
      </c>
      <c r="R23" s="52">
        <f t="shared" si="11"/>
        <v>6.0436346426282483E-3</v>
      </c>
      <c r="S23" s="59">
        <f t="shared" si="12"/>
        <v>3.316061551611009E-4</v>
      </c>
      <c r="T23" s="60">
        <f t="shared" si="2"/>
        <v>2.9177552350019738E-4</v>
      </c>
    </row>
    <row r="24" spans="1:20" x14ac:dyDescent="0.25">
      <c r="A24">
        <v>112.35397698209718</v>
      </c>
      <c r="B24">
        <v>2.8869047833847081</v>
      </c>
      <c r="C24" s="21">
        <f t="shared" si="3"/>
        <v>0.71388276424019903</v>
      </c>
      <c r="D24" s="26">
        <f t="shared" si="4"/>
        <v>0.66508868707098145</v>
      </c>
      <c r="E24" s="24">
        <f t="shared" si="5"/>
        <v>-7.336476791404217</v>
      </c>
      <c r="F24">
        <v>368.0770588235294</v>
      </c>
      <c r="G24">
        <v>3.7473061084799406</v>
      </c>
      <c r="H24" s="31">
        <f t="shared" si="6"/>
        <v>0.92664547115385587</v>
      </c>
      <c r="I24" s="24">
        <f t="shared" si="7"/>
        <v>1.3873914078975753</v>
      </c>
      <c r="J24" s="30">
        <f t="shared" si="8"/>
        <v>33.209513488477235</v>
      </c>
      <c r="K24">
        <v>412.61101023017903</v>
      </c>
      <c r="L24">
        <v>3.9099800598836909</v>
      </c>
      <c r="M24" s="28">
        <f t="shared" si="9"/>
        <v>0.9668719901462246</v>
      </c>
      <c r="N24" s="24">
        <f t="shared" si="10"/>
        <v>-0.85498408830168948</v>
      </c>
      <c r="O24" s="24">
        <f t="shared" si="13"/>
        <v>213.08654785222791</v>
      </c>
      <c r="P24" s="50">
        <f t="shared" si="0"/>
        <v>0.96852082523909111</v>
      </c>
      <c r="Q24" s="51">
        <f t="shared" si="1"/>
        <v>0.97384814529684682</v>
      </c>
      <c r="R24" s="52">
        <f t="shared" si="11"/>
        <v>5.3273200577557134E-3</v>
      </c>
      <c r="S24" s="59">
        <f t="shared" si="12"/>
        <v>2.7763925028747097E-4</v>
      </c>
      <c r="T24" s="60">
        <f t="shared" si="2"/>
        <v>2.5009615988804031E-4</v>
      </c>
    </row>
    <row r="25" spans="1:20" x14ac:dyDescent="0.25">
      <c r="A25">
        <v>90.295460358056246</v>
      </c>
      <c r="B25">
        <v>2.6077111165108113</v>
      </c>
      <c r="C25" s="21">
        <f t="shared" si="3"/>
        <v>0.64484288879525453</v>
      </c>
      <c r="D25" s="26">
        <f t="shared" si="4"/>
        <v>0.62652667011146213</v>
      </c>
      <c r="E25" s="24">
        <f t="shared" si="5"/>
        <v>-2.9234539497790033</v>
      </c>
      <c r="F25">
        <v>344.8597058823529</v>
      </c>
      <c r="G25">
        <v>3.7273202811025681</v>
      </c>
      <c r="H25" s="31">
        <f t="shared" si="6"/>
        <v>0.92170331380391435</v>
      </c>
      <c r="I25" s="24">
        <f t="shared" si="7"/>
        <v>1.3065583076287044</v>
      </c>
      <c r="J25" s="30">
        <f t="shared" si="8"/>
        <v>29.455630994629711</v>
      </c>
      <c r="K25">
        <v>436.00535805626595</v>
      </c>
      <c r="L25">
        <v>3.9328416940369508</v>
      </c>
      <c r="M25" s="28">
        <f t="shared" si="9"/>
        <v>0.97252528591070864</v>
      </c>
      <c r="N25" s="24">
        <f t="shared" si="10"/>
        <v>-1.2847624723066402</v>
      </c>
      <c r="O25" s="24">
        <f t="shared" si="13"/>
        <v>175.69689392971245</v>
      </c>
      <c r="P25" s="50">
        <f t="shared" si="0"/>
        <v>0.97425389366999449</v>
      </c>
      <c r="Q25" s="51">
        <f t="shared" si="1"/>
        <v>0.97907460325352069</v>
      </c>
      <c r="R25" s="52">
        <f t="shared" si="11"/>
        <v>4.8207095835262059E-3</v>
      </c>
      <c r="S25" s="59">
        <f t="shared" si="12"/>
        <v>2.1175767731162684E-4</v>
      </c>
      <c r="T25" s="60">
        <f t="shared" si="2"/>
        <v>1.9565672209927339E-4</v>
      </c>
    </row>
    <row r="26" spans="1:20" x14ac:dyDescent="0.25">
      <c r="A26">
        <v>67.85916879795397</v>
      </c>
      <c r="B26">
        <v>2.1907661310710838</v>
      </c>
      <c r="C26" s="21">
        <f t="shared" si="3"/>
        <v>0.54173944026626386</v>
      </c>
      <c r="D26" s="26">
        <f t="shared" si="4"/>
        <v>0.56545673399114371</v>
      </c>
      <c r="E26" s="24">
        <f t="shared" si="5"/>
        <v>4.194360469894292</v>
      </c>
      <c r="F26">
        <v>322.48166240409211</v>
      </c>
      <c r="G26">
        <v>3.7215280311259669</v>
      </c>
      <c r="H26" s="31">
        <f t="shared" si="6"/>
        <v>0.92027098827372544</v>
      </c>
      <c r="I26" s="24">
        <f t="shared" si="7"/>
        <v>1.2399348497050251</v>
      </c>
      <c r="J26" s="30">
        <f t="shared" si="8"/>
        <v>25.780698196146858</v>
      </c>
      <c r="K26">
        <v>457.09391304347827</v>
      </c>
      <c r="L26">
        <v>3.9478247584276684</v>
      </c>
      <c r="M26" s="28">
        <f t="shared" si="9"/>
        <v>0.97623034452074486</v>
      </c>
      <c r="N26" s="24">
        <f t="shared" si="10"/>
        <v>-1.7308539219357137</v>
      </c>
      <c r="O26" s="24">
        <f t="shared" si="13"/>
        <v>156.40166002160197</v>
      </c>
      <c r="P26" s="50">
        <f t="shared" si="0"/>
        <v>0.97807767837599258</v>
      </c>
      <c r="Q26" s="51">
        <f t="shared" si="1"/>
        <v>0.98265412355928117</v>
      </c>
      <c r="R26" s="52">
        <f t="shared" si="11"/>
        <v>4.5764451832885911E-3</v>
      </c>
      <c r="S26" s="59">
        <f t="shared" si="12"/>
        <v>1.510864910518224E-4</v>
      </c>
      <c r="T26" s="60">
        <f t="shared" si="2"/>
        <v>1.4384159808490844E-4</v>
      </c>
    </row>
    <row r="27" spans="1:20" x14ac:dyDescent="0.25">
      <c r="A27">
        <v>44.580179028132989</v>
      </c>
      <c r="B27">
        <v>1.6241396526225145</v>
      </c>
      <c r="C27" s="21">
        <f t="shared" si="3"/>
        <v>0.40162228813341849</v>
      </c>
      <c r="D27" s="26">
        <f t="shared" si="4"/>
        <v>0.47663941364786033</v>
      </c>
      <c r="E27" s="24">
        <f t="shared" si="5"/>
        <v>15.738758349905208</v>
      </c>
      <c r="F27">
        <v>300.91019181585676</v>
      </c>
      <c r="G27">
        <v>3.7055406911907993</v>
      </c>
      <c r="H27" s="31">
        <f t="shared" si="6"/>
        <v>0.91631758929380347</v>
      </c>
      <c r="I27" s="24">
        <f t="shared" si="7"/>
        <v>1.1842902821234766</v>
      </c>
      <c r="J27" s="30">
        <f t="shared" si="8"/>
        <v>22.627281239628864</v>
      </c>
      <c r="K27">
        <v>479.09901534526858</v>
      </c>
      <c r="L27">
        <v>3.9649465420135055</v>
      </c>
      <c r="M27" s="28">
        <f t="shared" si="9"/>
        <v>0.98046427224337973</v>
      </c>
      <c r="N27" s="24">
        <f t="shared" si="10"/>
        <v>-2.2605409229821634</v>
      </c>
      <c r="O27" s="24">
        <f t="shared" si="13"/>
        <v>143.3729937058572</v>
      </c>
      <c r="P27" s="50">
        <f t="shared" si="0"/>
        <v>0.98073581718305514</v>
      </c>
      <c r="Q27" s="51">
        <f t="shared" si="1"/>
        <v>0.98524695854296862</v>
      </c>
      <c r="R27" s="52">
        <f t="shared" si="11"/>
        <v>4.5111413599134842E-3</v>
      </c>
      <c r="S27" s="59">
        <f t="shared" si="12"/>
        <v>9.1561294027601298E-5</v>
      </c>
      <c r="T27" s="60">
        <f t="shared" si="2"/>
        <v>9.281943031126845E-5</v>
      </c>
    </row>
    <row r="28" spans="1:20" x14ac:dyDescent="0.25">
      <c r="A28">
        <v>22.537173913043478</v>
      </c>
      <c r="B28">
        <v>0.69776775721254625</v>
      </c>
      <c r="C28" s="21">
        <f t="shared" si="3"/>
        <v>0.17254617408356579</v>
      </c>
      <c r="D28" s="26">
        <f t="shared" si="4"/>
        <v>0.36661218904669823</v>
      </c>
      <c r="E28" s="24">
        <f t="shared" si="5"/>
        <v>52.934959818919921</v>
      </c>
      <c r="F28">
        <v>279.06556265984653</v>
      </c>
      <c r="G28">
        <v>3.6720631674181363</v>
      </c>
      <c r="H28" s="31">
        <f t="shared" si="6"/>
        <v>0.9080391634349757</v>
      </c>
      <c r="I28" s="24">
        <f t="shared" si="7"/>
        <v>1.1346498691172033</v>
      </c>
      <c r="J28" s="30">
        <f t="shared" si="8"/>
        <v>19.97186196818042</v>
      </c>
      <c r="K28">
        <v>501.04867007672635</v>
      </c>
      <c r="L28">
        <v>3.9795810878049598</v>
      </c>
      <c r="M28" s="28">
        <f t="shared" si="9"/>
        <v>0.9840831480937825</v>
      </c>
      <c r="N28" s="24">
        <f t="shared" si="10"/>
        <v>-2.8590607953619047</v>
      </c>
      <c r="O28" s="24">
        <f t="shared" si="13"/>
        <v>134.41980491251553</v>
      </c>
      <c r="P28" s="50">
        <f t="shared" si="0"/>
        <v>0.98216895695729178</v>
      </c>
      <c r="Q28" s="51">
        <f t="shared" si="1"/>
        <v>0.98680164660395864</v>
      </c>
      <c r="R28" s="52">
        <f t="shared" si="11"/>
        <v>4.6326896466668543E-3</v>
      </c>
      <c r="S28" s="59">
        <f t="shared" si="12"/>
        <v>4.0838593541706741E-5</v>
      </c>
      <c r="T28" s="60">
        <f t="shared" si="2"/>
        <v>5.0772507448450591E-5</v>
      </c>
    </row>
    <row r="29" spans="1:20" x14ac:dyDescent="0.25">
      <c r="A29">
        <v>3.2815856777493608</v>
      </c>
      <c r="B29">
        <v>0.91421750843548499</v>
      </c>
      <c r="C29" s="21">
        <f>B29/$H$1</f>
        <v>0.22607053956020284</v>
      </c>
      <c r="D29" s="26">
        <f t="shared" si="4"/>
        <v>0.24832093720230267</v>
      </c>
      <c r="E29" s="24">
        <f t="shared" si="5"/>
        <v>8.9603389439420553</v>
      </c>
      <c r="F29">
        <v>257.16222506393859</v>
      </c>
      <c r="G29">
        <v>3.6321754079205397</v>
      </c>
      <c r="H29" s="31">
        <f t="shared" si="6"/>
        <v>0.89817559461435548</v>
      </c>
      <c r="I29" s="24">
        <f t="shared" si="7"/>
        <v>1.0897765490380502</v>
      </c>
      <c r="J29" s="30">
        <f t="shared" si="8"/>
        <v>17.581673471760944</v>
      </c>
      <c r="K29">
        <v>522.69400255754465</v>
      </c>
      <c r="L29">
        <v>3.9930053726286592</v>
      </c>
      <c r="M29" s="28">
        <f t="shared" si="9"/>
        <v>0.98740274686026985</v>
      </c>
      <c r="N29" s="24">
        <f t="shared" si="10"/>
        <v>-3.5226032126124291</v>
      </c>
      <c r="O29" s="24">
        <f t="shared" si="13"/>
        <v>128.03048448161704</v>
      </c>
      <c r="P29" s="50">
        <f t="shared" si="0"/>
        <v>0.98262158746317008</v>
      </c>
      <c r="Q29" s="51">
        <f t="shared" si="1"/>
        <v>0.98757157426312503</v>
      </c>
      <c r="R29" s="52">
        <f t="shared" si="11"/>
        <v>4.9499867999549529E-3</v>
      </c>
      <c r="S29" s="59">
        <f t="shared" si="12"/>
        <v>3.3391936399666811E-6</v>
      </c>
      <c r="T29" s="60">
        <f t="shared" si="2"/>
        <v>2.2992417033436754E-5</v>
      </c>
    </row>
    <row r="30" spans="1:20" x14ac:dyDescent="0.25">
      <c r="E30" s="25"/>
      <c r="F30">
        <v>235.27740409207161</v>
      </c>
      <c r="G30">
        <v>3.5999350427720884</v>
      </c>
      <c r="H30" s="31">
        <f t="shared" si="6"/>
        <v>0.89020309717531454</v>
      </c>
      <c r="I30" s="24">
        <f t="shared" si="7"/>
        <v>1.0479551541395944</v>
      </c>
      <c r="J30" s="30">
        <f t="shared" si="8"/>
        <v>15.053321350740385</v>
      </c>
      <c r="K30">
        <v>546.18708439897694</v>
      </c>
      <c r="L30">
        <v>4.0094345201807471</v>
      </c>
      <c r="M30" s="28">
        <f t="shared" si="9"/>
        <v>0.99146539739730755</v>
      </c>
      <c r="N30" s="24">
        <f t="shared" ref="N30:N50" si="14">9*10^-14*K30^5-2*10^-10*K30^4+10^-7*K30^3-4*10^-5*K30^2+0.0081*K30+0.3087</f>
        <v>-4.330416926280523</v>
      </c>
      <c r="O30" s="24">
        <f t="shared" si="13"/>
        <v>122.89537968919994</v>
      </c>
      <c r="P30" s="50">
        <f t="shared" si="0"/>
        <v>0.98238867620661718</v>
      </c>
      <c r="Q30" s="51">
        <f t="shared" si="1"/>
        <v>0.98794565084623365</v>
      </c>
      <c r="R30" s="52">
        <f t="shared" si="11"/>
        <v>5.5569746396164632E-3</v>
      </c>
      <c r="S30" s="59">
        <f t="shared" si="12"/>
        <v>-1.9950137030089882E-5</v>
      </c>
      <c r="T30" s="60">
        <f t="shared" si="2"/>
        <v>1.2535419468289247E-5</v>
      </c>
    </row>
    <row r="31" spans="1:20" x14ac:dyDescent="0.25">
      <c r="D31" t="s">
        <v>1082</v>
      </c>
      <c r="E31" s="22">
        <f>MAX(E5:E29)</f>
        <v>52.934959818919921</v>
      </c>
      <c r="F31">
        <v>213.92769820971867</v>
      </c>
      <c r="G31">
        <v>3.5476480530205934</v>
      </c>
      <c r="H31" s="31">
        <f t="shared" si="6"/>
        <v>0.87727340825989664</v>
      </c>
      <c r="I31" s="24">
        <f t="shared" si="7"/>
        <v>1.0082557162154158</v>
      </c>
      <c r="J31" s="30">
        <f t="shared" si="8"/>
        <v>12.990980943522318</v>
      </c>
      <c r="K31">
        <v>567.43929667519183</v>
      </c>
      <c r="L31">
        <v>4.0205957429288981</v>
      </c>
      <c r="M31" s="28">
        <f t="shared" si="9"/>
        <v>0.99422537915826092</v>
      </c>
      <c r="N31" s="24">
        <f t="shared" si="14"/>
        <v>-5.1442014867101502</v>
      </c>
      <c r="O31" s="24">
        <f t="shared" si="13"/>
        <v>119.32710804051521</v>
      </c>
      <c r="P31" s="50">
        <f t="shared" si="0"/>
        <v>0.98189241508978409</v>
      </c>
      <c r="Q31" s="51">
        <f t="shared" si="1"/>
        <v>0.9882862706486657</v>
      </c>
      <c r="R31" s="52">
        <f t="shared" si="11"/>
        <v>6.3938555588816115E-3</v>
      </c>
      <c r="S31" s="59">
        <f t="shared" si="12"/>
        <v>-2.4058353717559128E-5</v>
      </c>
      <c r="T31" s="60">
        <f t="shared" si="2"/>
        <v>2.2651923254500897E-5</v>
      </c>
    </row>
    <row r="32" spans="1:20" x14ac:dyDescent="0.25">
      <c r="D32" t="s">
        <v>1083</v>
      </c>
      <c r="E32" s="20">
        <f>MIN(E5:E29)</f>
        <v>-66.25161284330737</v>
      </c>
      <c r="F32">
        <v>191.56554987212274</v>
      </c>
      <c r="G32">
        <v>3.4664106884139105</v>
      </c>
      <c r="H32" s="31">
        <f t="shared" si="6"/>
        <v>0.85718478090412575</v>
      </c>
      <c r="I32" s="24">
        <f t="shared" si="7"/>
        <v>0.96591426406856584</v>
      </c>
      <c r="J32" s="30">
        <f t="shared" si="8"/>
        <v>11.256639145844716</v>
      </c>
      <c r="K32">
        <v>589.62167519181583</v>
      </c>
      <c r="L32">
        <v>4.0338270280448603</v>
      </c>
      <c r="M32" s="28">
        <f t="shared" si="9"/>
        <v>0.99749725235871989</v>
      </c>
      <c r="N32" s="24">
        <f t="shared" si="14"/>
        <v>-6.0820023542706831</v>
      </c>
      <c r="O32" s="24">
        <f t="shared" si="13"/>
        <v>116.40080345674797</v>
      </c>
      <c r="P32" s="50">
        <f t="shared" si="0"/>
        <v>0.98146454097228197</v>
      </c>
      <c r="Q32" s="51">
        <f t="shared" si="1"/>
        <v>0.98908481331043507</v>
      </c>
      <c r="R32" s="52">
        <f t="shared" si="11"/>
        <v>7.6202723381531001E-3</v>
      </c>
      <c r="S32" s="59">
        <f t="shared" si="12"/>
        <v>-1.1912783760750084E-5</v>
      </c>
      <c r="T32" s="60">
        <f t="shared" si="2"/>
        <v>5.2398170337810204E-5</v>
      </c>
    </row>
    <row r="33" spans="6:20" x14ac:dyDescent="0.25">
      <c r="F33">
        <v>169.63515345268544</v>
      </c>
      <c r="G33">
        <v>3.3978084475294281</v>
      </c>
      <c r="H33" s="31">
        <f t="shared" si="6"/>
        <v>0.84022060611126426</v>
      </c>
      <c r="I33" s="24">
        <f t="shared" si="7"/>
        <v>0.92172283031600299</v>
      </c>
      <c r="J33" s="30">
        <f t="shared" si="8"/>
        <v>8.8423788067391751</v>
      </c>
      <c r="K33">
        <v>611.56379795396424</v>
      </c>
      <c r="L33">
        <v>4.0428424869755784</v>
      </c>
      <c r="M33" s="28">
        <f t="shared" si="9"/>
        <v>0.99972662299103054</v>
      </c>
      <c r="N33" s="24">
        <f t="shared" si="14"/>
        <v>-7.1023654840331858</v>
      </c>
      <c r="O33" s="24">
        <f t="shared" si="13"/>
        <v>114.07596701744671</v>
      </c>
      <c r="P33" s="50">
        <f t="shared" si="0"/>
        <v>0.98146067615732679</v>
      </c>
      <c r="Q33" s="51">
        <f t="shared" si="1"/>
        <v>0.99070436917385862</v>
      </c>
      <c r="R33" s="52">
        <f t="shared" si="11"/>
        <v>9.2436930165318287E-3</v>
      </c>
      <c r="S33" s="59">
        <f t="shared" si="12"/>
        <v>1.3325801728181902E-5</v>
      </c>
      <c r="T33" s="60">
        <f t="shared" si="2"/>
        <v>9.7270923333921469E-5</v>
      </c>
    </row>
    <row r="34" spans="6:20" x14ac:dyDescent="0.25">
      <c r="F34">
        <v>149.27083120204605</v>
      </c>
      <c r="G34">
        <v>3.2890849446642703</v>
      </c>
      <c r="H34" s="31">
        <f t="shared" si="6"/>
        <v>0.81333512127990915</v>
      </c>
      <c r="I34" s="24">
        <f t="shared" si="7"/>
        <v>0.8766512149476835</v>
      </c>
      <c r="J34" s="30">
        <f t="shared" si="8"/>
        <v>7.2224953993308398</v>
      </c>
      <c r="K34">
        <v>633.24924552429661</v>
      </c>
      <c r="L34">
        <v>4.0439480093868125</v>
      </c>
      <c r="M34" s="28">
        <f t="shared" si="9"/>
        <v>1</v>
      </c>
      <c r="N34" s="24">
        <f t="shared" si="14"/>
        <v>-8.2048672196204873</v>
      </c>
      <c r="O34" s="24">
        <f t="shared" si="13"/>
        <v>112.18788766756245</v>
      </c>
      <c r="P34" s="50">
        <f t="shared" si="0"/>
        <v>0.98208880255111275</v>
      </c>
      <c r="Q34" s="51">
        <f t="shared" si="1"/>
        <v>0.99337270219990614</v>
      </c>
      <c r="R34" s="52">
        <f t="shared" si="11"/>
        <v>1.1283899648793394E-2</v>
      </c>
      <c r="S34" s="59">
        <f t="shared" si="12"/>
        <v>4.5052290376063758E-5</v>
      </c>
      <c r="T34" s="60">
        <f t="shared" si="2"/>
        <v>1.4925580670931311E-4</v>
      </c>
    </row>
    <row r="35" spans="6:20" ht="16.5" thickBot="1" x14ac:dyDescent="0.3">
      <c r="F35">
        <v>127.68026854219947</v>
      </c>
      <c r="G35">
        <v>3.1597005223206143</v>
      </c>
      <c r="H35" s="31">
        <f t="shared" si="6"/>
        <v>0.78134054023106059</v>
      </c>
      <c r="I35" s="24">
        <f t="shared" si="7"/>
        <v>0.82288494578563443</v>
      </c>
      <c r="J35" s="30">
        <f t="shared" si="8"/>
        <v>5.0486287016601175</v>
      </c>
      <c r="K35" s="19">
        <v>633.65226342710992</v>
      </c>
      <c r="L35" s="19">
        <v>4.0244690940493477</v>
      </c>
      <c r="M35" s="29">
        <f t="shared" si="9"/>
        <v>0.99518319343071415</v>
      </c>
      <c r="N35" s="24">
        <f t="shared" si="14"/>
        <v>-8.2262620413875229</v>
      </c>
      <c r="O35" s="24">
        <f t="shared" si="13"/>
        <v>112.09763545610147</v>
      </c>
      <c r="P35" s="50">
        <f t="shared" si="0"/>
        <v>0.98210708020640247</v>
      </c>
      <c r="Q35" s="51">
        <f t="shared" si="1"/>
        <v>0.99343305068140886</v>
      </c>
      <c r="R35" s="52">
        <f t="shared" si="11"/>
        <v>1.1325970475006386E-2</v>
      </c>
      <c r="S35" s="59">
        <f t="shared" si="12"/>
        <v>4.5651507563793797E-5</v>
      </c>
      <c r="T35" s="60">
        <f t="shared" si="2"/>
        <v>1.5022685935027653E-4</v>
      </c>
    </row>
    <row r="36" spans="6:20" x14ac:dyDescent="0.25">
      <c r="F36">
        <v>107.12</v>
      </c>
      <c r="G36">
        <v>2.9028541849316669</v>
      </c>
      <c r="H36" s="31">
        <f t="shared" si="6"/>
        <v>0.71782678169787584</v>
      </c>
      <c r="I36" s="24">
        <f t="shared" si="7"/>
        <v>0.76433718992384003</v>
      </c>
      <c r="J36" s="30">
        <f t="shared" si="8"/>
        <v>6.0850641364969533</v>
      </c>
      <c r="K36" s="63">
        <v>640</v>
      </c>
      <c r="M36">
        <v>1</v>
      </c>
      <c r="N36" s="64">
        <f t="shared" si="14"/>
        <v>-8.5676555840000006</v>
      </c>
      <c r="O36" s="24">
        <f t="shared" si="13"/>
        <v>111.67180438330749</v>
      </c>
      <c r="P36" s="65">
        <f t="shared" si="0"/>
        <v>0.98242649333759324</v>
      </c>
      <c r="Q36" s="66">
        <f t="shared" si="1"/>
        <v>0.99443471564799957</v>
      </c>
      <c r="R36" s="67">
        <f t="shared" si="11"/>
        <v>1.2008222310406325E-2</v>
      </c>
      <c r="S36" s="37">
        <f t="shared" si="12"/>
        <v>5.4926871039990416E-5</v>
      </c>
      <c r="T36" s="37">
        <f t="shared" si="2"/>
        <v>1.6528529920000097E-4</v>
      </c>
    </row>
    <row r="37" spans="6:20" x14ac:dyDescent="0.25">
      <c r="F37">
        <v>79.632941176470581</v>
      </c>
      <c r="G37">
        <v>2.6636242395452681</v>
      </c>
      <c r="H37" s="31">
        <f t="shared" si="6"/>
        <v>0.65866925918989638</v>
      </c>
      <c r="I37" s="24">
        <f t="shared" si="7"/>
        <v>0.67210896570916367</v>
      </c>
      <c r="J37" s="30">
        <f t="shared" si="8"/>
        <v>1.9996320842241149</v>
      </c>
      <c r="K37" s="63">
        <v>650</v>
      </c>
      <c r="M37">
        <v>1</v>
      </c>
      <c r="N37" s="64">
        <f t="shared" si="14"/>
        <v>-9.1224343750000028</v>
      </c>
      <c r="O37" s="24">
        <f t="shared" si="13"/>
        <v>110.96198622968991</v>
      </c>
      <c r="P37" s="65">
        <f t="shared" si="0"/>
        <v>0.98304458437499953</v>
      </c>
      <c r="Q37" s="66">
        <f t="shared" si="1"/>
        <v>0.99620038281251055</v>
      </c>
      <c r="R37" s="67">
        <f t="shared" si="11"/>
        <v>1.3155798437511024E-2</v>
      </c>
      <c r="S37" s="37">
        <f t="shared" si="12"/>
        <v>6.8375875000029757E-5</v>
      </c>
      <c r="T37" s="37">
        <f t="shared" si="2"/>
        <v>1.874278125000451E-4</v>
      </c>
    </row>
    <row r="38" spans="6:20" x14ac:dyDescent="0.25">
      <c r="F38">
        <v>58.810434782608695</v>
      </c>
      <c r="G38">
        <v>2.2482150352932666</v>
      </c>
      <c r="H38" s="31">
        <f t="shared" si="6"/>
        <v>0.5559455833939283</v>
      </c>
      <c r="I38" s="24">
        <f t="shared" si="7"/>
        <v>0.5895345660674276</v>
      </c>
      <c r="J38" s="30">
        <f t="shared" si="8"/>
        <v>5.6975425372526134</v>
      </c>
      <c r="K38" s="63">
        <v>660</v>
      </c>
      <c r="M38">
        <v>1</v>
      </c>
      <c r="N38" s="64">
        <f t="shared" si="14"/>
        <v>-9.6981788160000075</v>
      </c>
      <c r="O38" s="24">
        <f t="shared" si="13"/>
        <v>110.3112142905656</v>
      </c>
      <c r="P38" s="65">
        <f t="shared" si="0"/>
        <v>0.98378546146559476</v>
      </c>
      <c r="Q38" s="66">
        <f t="shared" si="1"/>
        <v>0.99817204988800334</v>
      </c>
      <c r="R38" s="67">
        <f t="shared" si="11"/>
        <v>1.4386588422408586E-2</v>
      </c>
      <c r="S38" s="37">
        <f t="shared" si="12"/>
        <v>7.9253992960024583E-5</v>
      </c>
      <c r="T38" s="37">
        <f t="shared" si="2"/>
        <v>2.0619582080003314E-4</v>
      </c>
    </row>
    <row r="39" spans="6:20" x14ac:dyDescent="0.25">
      <c r="F39">
        <v>38.312237851662402</v>
      </c>
      <c r="G39">
        <v>1.4864290661333994</v>
      </c>
      <c r="H39" s="31">
        <f t="shared" si="6"/>
        <v>0.36756878740357196</v>
      </c>
      <c r="I39" s="24">
        <f t="shared" si="7"/>
        <v>0.49579761985012133</v>
      </c>
      <c r="J39" s="30">
        <f t="shared" si="8"/>
        <v>25.86313998145306</v>
      </c>
      <c r="K39" s="63">
        <v>670</v>
      </c>
      <c r="M39">
        <v>1</v>
      </c>
      <c r="N39" s="64">
        <f t="shared" si="14"/>
        <v>-10.295116037000005</v>
      </c>
      <c r="O39" s="24">
        <f t="shared" si="13"/>
        <v>109.71334365155343</v>
      </c>
      <c r="P39" s="65">
        <f t="shared" si="0"/>
        <v>0.98461620492540902</v>
      </c>
      <c r="Q39" s="66">
        <f t="shared" si="1"/>
        <v>1.0003068868045055</v>
      </c>
      <c r="R39" s="67">
        <f t="shared" si="11"/>
        <v>1.5690681879096502E-2</v>
      </c>
      <c r="S39" s="37">
        <f t="shared" si="12"/>
        <v>8.6087947719960117E-5</v>
      </c>
      <c r="T39" s="37">
        <f t="shared" si="2"/>
        <v>2.1973179310001874E-4</v>
      </c>
    </row>
    <row r="40" spans="6:20" x14ac:dyDescent="0.25">
      <c r="F40">
        <v>15.717365728900255</v>
      </c>
      <c r="G40">
        <v>0.83227440286808407</v>
      </c>
      <c r="H40" s="31">
        <f t="shared" si="6"/>
        <v>0.20580739439186871</v>
      </c>
      <c r="I40" s="24">
        <f t="shared" si="7"/>
        <v>0.37629517484229141</v>
      </c>
      <c r="J40" s="30">
        <f t="shared" si="8"/>
        <v>45.306927074437141</v>
      </c>
      <c r="K40" s="63">
        <v>680</v>
      </c>
      <c r="M40">
        <v>1</v>
      </c>
      <c r="N40" s="64">
        <f t="shared" si="14"/>
        <v>-10.913449888000008</v>
      </c>
      <c r="O40" s="24">
        <f t="shared" si="13"/>
        <v>109.16300537650849</v>
      </c>
      <c r="P40" s="65">
        <f t="shared" si="0"/>
        <v>0.98548821411839693</v>
      </c>
      <c r="Q40" s="66">
        <f t="shared" si="1"/>
        <v>1.0025422520320024</v>
      </c>
      <c r="R40" s="67">
        <f t="shared" si="11"/>
        <v>1.7054037913605491E-2</v>
      </c>
      <c r="S40" s="37">
        <f t="shared" si="12"/>
        <v>8.7213345279963522E-5</v>
      </c>
      <c r="T40" s="37">
        <f t="shared" si="2"/>
        <v>2.2592893440000379E-4</v>
      </c>
    </row>
    <row r="41" spans="6:20" x14ac:dyDescent="0.25">
      <c r="F41">
        <v>3.2397058823529408</v>
      </c>
      <c r="G41">
        <v>0.82388115085980651</v>
      </c>
      <c r="H41" s="31">
        <f t="shared" si="6"/>
        <v>0.20373188501618059</v>
      </c>
      <c r="I41" s="24">
        <f t="shared" si="7"/>
        <v>0.30230125326360807</v>
      </c>
      <c r="J41" s="30">
        <f t="shared" si="8"/>
        <v>32.606337943784361</v>
      </c>
      <c r="K41" s="63">
        <v>690</v>
      </c>
      <c r="M41">
        <v>1</v>
      </c>
      <c r="N41" s="64">
        <f t="shared" si="14"/>
        <v>-11.553359859000009</v>
      </c>
      <c r="O41" s="24">
        <f t="shared" si="13"/>
        <v>108.65549080271228</v>
      </c>
      <c r="P41" s="65">
        <f t="shared" si="0"/>
        <v>0.98633525186459359</v>
      </c>
      <c r="Q41" s="66">
        <f t="shared" si="1"/>
        <v>1.0047931389205118</v>
      </c>
      <c r="R41" s="67">
        <f t="shared" si="11"/>
        <v>1.8457887055918221E-2</v>
      </c>
      <c r="S41" s="37">
        <f t="shared" si="12"/>
        <v>8.0765790040033397E-5</v>
      </c>
      <c r="T41" s="37">
        <f t="shared" si="2"/>
        <v>2.2241898170008607E-4</v>
      </c>
    </row>
    <row r="42" spans="6:20" x14ac:dyDescent="0.25">
      <c r="F42">
        <v>3.0463682864450128</v>
      </c>
      <c r="G42" s="3">
        <v>1.6529898834704946</v>
      </c>
      <c r="H42" s="31">
        <f t="shared" si="6"/>
        <v>0.40875646265322263</v>
      </c>
      <c r="I42" s="24">
        <f t="shared" si="7"/>
        <v>0.30110736115167808</v>
      </c>
      <c r="J42" s="30">
        <f t="shared" si="8"/>
        <v>-35.751069349419865</v>
      </c>
      <c r="K42" s="63">
        <v>700</v>
      </c>
      <c r="M42">
        <v>1</v>
      </c>
      <c r="N42" s="64">
        <f t="shared" si="14"/>
        <v>-12.215000000000007</v>
      </c>
      <c r="O42" s="24">
        <f t="shared" si="13"/>
        <v>108.18665575112567</v>
      </c>
      <c r="P42" s="65">
        <f t="shared" si="0"/>
        <v>0.98707139999999605</v>
      </c>
      <c r="Q42" s="66">
        <f t="shared" si="1"/>
        <v>1.0069495000000099</v>
      </c>
      <c r="R42" s="67">
        <f t="shared" si="11"/>
        <v>1.9878100000013887E-2</v>
      </c>
      <c r="S42" s="37">
        <f t="shared" si="12"/>
        <v>6.4672000000019075E-5</v>
      </c>
      <c r="T42" s="37">
        <f t="shared" si="2"/>
        <v>2.0656000000001014E-4</v>
      </c>
    </row>
    <row r="43" spans="6:20" x14ac:dyDescent="0.25">
      <c r="K43" s="63">
        <v>710</v>
      </c>
      <c r="M43">
        <v>1</v>
      </c>
      <c r="N43" s="64">
        <f t="shared" si="14"/>
        <v>-12.898497841000001</v>
      </c>
      <c r="O43" s="24">
        <f t="shared" si="13"/>
        <v>107.7528407751586</v>
      </c>
      <c r="P43" s="65">
        <f t="shared" si="0"/>
        <v>0.98758892608860283</v>
      </c>
      <c r="Q43" s="66">
        <f t="shared" si="1"/>
        <v>1.0088734492404789</v>
      </c>
      <c r="R43" s="67">
        <f t="shared" si="11"/>
        <v>2.1284523151876122E-2</v>
      </c>
      <c r="S43" s="37">
        <f t="shared" si="12"/>
        <v>3.6640921960016254E-5</v>
      </c>
      <c r="T43" s="37">
        <f t="shared" si="2"/>
        <v>1.7542417830002273E-4</v>
      </c>
    </row>
    <row r="44" spans="6:20" x14ac:dyDescent="0.25">
      <c r="I44" t="s">
        <v>1084</v>
      </c>
      <c r="J44" s="21" t="e">
        <f>MAX(J5:J42)</f>
        <v>#REF!</v>
      </c>
      <c r="K44" s="63">
        <v>720</v>
      </c>
      <c r="M44">
        <v>1</v>
      </c>
      <c r="N44" s="64">
        <f t="shared" si="14"/>
        <v>-13.603953312000007</v>
      </c>
      <c r="O44" s="24">
        <f t="shared" si="13"/>
        <v>107.35080441005265</v>
      </c>
      <c r="P44" s="65">
        <f t="shared" si="0"/>
        <v>0.98775606128640092</v>
      </c>
      <c r="Q44" s="66">
        <f t="shared" si="1"/>
        <v>1.0103963422719922</v>
      </c>
      <c r="R44" s="67">
        <f t="shared" si="11"/>
        <v>2.2640280985591232E-2</v>
      </c>
      <c r="S44" s="37">
        <f t="shared" si="12"/>
        <v>-5.8451532800284089E-6</v>
      </c>
      <c r="T44" s="37">
        <f t="shared" si="2"/>
        <v>1.2578562560009061E-4</v>
      </c>
    </row>
    <row r="45" spans="6:20" x14ac:dyDescent="0.25">
      <c r="I45" t="s">
        <v>1085</v>
      </c>
      <c r="J45" s="21" t="e">
        <f>MIN(J5:J42)</f>
        <v>#REF!</v>
      </c>
      <c r="K45" s="63">
        <v>730</v>
      </c>
      <c r="M45">
        <v>1</v>
      </c>
      <c r="N45" s="64">
        <f t="shared" si="14"/>
        <v>-14.331437663000008</v>
      </c>
      <c r="O45" s="24">
        <f t="shared" si="13"/>
        <v>106.97766702486335</v>
      </c>
      <c r="P45" s="65">
        <f t="shared" si="0"/>
        <v>0.98741468935739629</v>
      </c>
      <c r="Q45" s="66">
        <f t="shared" si="1"/>
        <v>1.0113157345644854</v>
      </c>
      <c r="R45" s="67">
        <f t="shared" si="11"/>
        <v>2.3901045207089133E-2</v>
      </c>
      <c r="S45" s="37">
        <f t="shared" si="12"/>
        <v>-6.5539475720032686E-5</v>
      </c>
      <c r="T45" s="37">
        <f t="shared" si="2"/>
        <v>5.4108166899978841E-5</v>
      </c>
    </row>
    <row r="46" spans="6:20" x14ac:dyDescent="0.25">
      <c r="K46" s="63">
        <v>740</v>
      </c>
      <c r="M46">
        <v>1</v>
      </c>
      <c r="N46" s="64">
        <f t="shared" si="14"/>
        <v>-15.080992384000007</v>
      </c>
      <c r="O46" s="24">
        <f t="shared" si="13"/>
        <v>106.63086337117269</v>
      </c>
      <c r="P46" s="65">
        <f t="shared" si="0"/>
        <v>0.98637794684160873</v>
      </c>
      <c r="Q46" s="66">
        <f t="shared" si="1"/>
        <v>1.0113922175680088</v>
      </c>
      <c r="R46" s="67">
        <f t="shared" si="11"/>
        <v>2.5014270726400056E-2</v>
      </c>
      <c r="S46" s="37">
        <f t="shared" si="12"/>
        <v>-1.4543972095999377E-4</v>
      </c>
      <c r="T46" s="37">
        <f t="shared" si="2"/>
        <v>-4.3466860799921611E-5</v>
      </c>
    </row>
    <row r="47" spans="6:20" x14ac:dyDescent="0.25">
      <c r="K47" s="63">
        <v>750</v>
      </c>
      <c r="M47">
        <v>1</v>
      </c>
      <c r="N47" s="64">
        <f t="shared" si="14"/>
        <v>-15.852628125000004</v>
      </c>
      <c r="O47" s="24">
        <f t="shared" si="13"/>
        <v>106.30810230401464</v>
      </c>
      <c r="P47" s="65">
        <f t="shared" si="0"/>
        <v>0.98442773437500541</v>
      </c>
      <c r="Q47" s="66">
        <f t="shared" si="1"/>
        <v>1.0103461328124919</v>
      </c>
      <c r="R47" s="67">
        <f t="shared" si="11"/>
        <v>2.5918398437486445E-2</v>
      </c>
      <c r="S47" s="37">
        <f t="shared" si="12"/>
        <v>-2.4879687500007838E-4</v>
      </c>
      <c r="T47" s="37">
        <f t="shared" si="2"/>
        <v>-1.7113281249995886E-4</v>
      </c>
    </row>
    <row r="48" spans="6:20" x14ac:dyDescent="0.25">
      <c r="K48" s="63">
        <v>760</v>
      </c>
      <c r="M48">
        <v>1</v>
      </c>
      <c r="N48" s="64">
        <f t="shared" si="14"/>
        <v>-16.646323616000004</v>
      </c>
      <c r="O48" s="24">
        <f t="shared" si="13"/>
        <v>106.00733244810179</v>
      </c>
      <c r="P48" s="65">
        <f t="shared" si="0"/>
        <v>0.98131213916159599</v>
      </c>
      <c r="Q48" s="66">
        <f t="shared" si="1"/>
        <v>1.007854163968009</v>
      </c>
      <c r="R48" s="67">
        <f t="shared" si="11"/>
        <v>2.6542024806412989E-2</v>
      </c>
      <c r="S48" s="37">
        <f t="shared" si="12"/>
        <v>-3.7912411903994955E-4</v>
      </c>
      <c r="T48" s="37">
        <f t="shared" si="2"/>
        <v>-3.3342993919989287E-4</v>
      </c>
    </row>
    <row r="49" spans="7:35" x14ac:dyDescent="0.25">
      <c r="K49" s="63">
        <v>770</v>
      </c>
      <c r="M49">
        <v>1</v>
      </c>
      <c r="N49" s="64">
        <f t="shared" si="14"/>
        <v>-17.462024587000009</v>
      </c>
      <c r="O49" s="24">
        <f t="shared" si="13"/>
        <v>105.72671281624739</v>
      </c>
      <c r="P49" s="65">
        <f t="shared" si="0"/>
        <v>0.97674276859740417</v>
      </c>
      <c r="Q49" s="66">
        <f t="shared" si="1"/>
        <v>1.003545806864496</v>
      </c>
      <c r="R49" s="67">
        <f t="shared" si="11"/>
        <v>2.680303826709185E-2</v>
      </c>
      <c r="S49" s="37">
        <f t="shared" si="12"/>
        <v>-5.4020571427992534E-4</v>
      </c>
      <c r="T49" s="37">
        <f t="shared" si="2"/>
        <v>-5.352575918998858E-4</v>
      </c>
    </row>
    <row r="50" spans="7:35" x14ac:dyDescent="0.25">
      <c r="K50" s="63">
        <v>780</v>
      </c>
      <c r="M50">
        <v>1</v>
      </c>
      <c r="N50" s="64">
        <f t="shared" si="14"/>
        <v>-18.299642688000006</v>
      </c>
      <c r="O50" s="24">
        <f t="shared" si="13"/>
        <v>105.46458757173302</v>
      </c>
      <c r="P50" s="65">
        <f t="shared" si="0"/>
        <v>0.9703919950463904</v>
      </c>
      <c r="Q50" s="66">
        <f t="shared" si="1"/>
        <v>0.99699971747199356</v>
      </c>
      <c r="R50" s="67">
        <f t="shared" si="11"/>
        <v>2.6607722425603164E-2</v>
      </c>
      <c r="S50" s="37">
        <f t="shared" si="12"/>
        <v>-7.3610588671995866E-4</v>
      </c>
      <c r="T50" s="37">
        <f t="shared" si="2"/>
        <v>-7.8188642559988246E-4</v>
      </c>
    </row>
    <row r="51" spans="7:35" x14ac:dyDescent="0.25">
      <c r="K51" s="63">
        <v>780</v>
      </c>
      <c r="M51">
        <v>1</v>
      </c>
      <c r="N51" s="64">
        <f t="shared" ref="N51:N96" si="15">9*10^-14*K51^5-2*10^-10*K51^4+10^-7*K51^3-4*10^-5*K51^2+0.0081*K51+0.3087</f>
        <v>-18.299642688000006</v>
      </c>
      <c r="O51" s="24">
        <f t="shared" ref="O51:O96" si="16">(N51-M51)/N51*100</f>
        <v>105.46458757173302</v>
      </c>
      <c r="P51" s="65">
        <f t="shared" ref="P51:P96" si="17">$V$4*$K51^6+$V$5*$K51^5+$V$6*$K51^4+$V$7*$K51^3+$V$8*$K51^2+$V$9*$K51+$V$10</f>
        <v>0.9703919950463904</v>
      </c>
      <c r="Q51" s="66">
        <f t="shared" ref="Q51:Q96" si="18">$W$4*$K51^6+$W$5*$K51^5+$W$6*$K51^4+$W$7*$K51^3+$W$8*$K51^2+$W$9*$K51+$W$10</f>
        <v>0.99699971747199356</v>
      </c>
      <c r="R51" s="67">
        <f t="shared" ref="R51:R96" si="19">ABS(P51-Q51)</f>
        <v>2.6607722425603164E-2</v>
      </c>
      <c r="S51" s="37">
        <f t="shared" ref="S51:S96" si="20">6*$V$4*$K51^5+5*$V$5*$K51^4+4*$V$6*$K51^3+3*$V$7*$K51^2+2*$V$8*$K51+$V$9</f>
        <v>-7.3610588671995866E-4</v>
      </c>
      <c r="T51" s="37">
        <f t="shared" ref="T51:T96" si="21">6*$W$4*$K51^5+5*$W$5*$K51^4+4*$W$6*$K51^3+3*$W$7*$K51^2+2*$W$8*$K51+$W$9</f>
        <v>-7.8188642559988246E-4</v>
      </c>
      <c r="Z51" s="1"/>
      <c r="AA51" s="1"/>
    </row>
    <row r="52" spans="7:35" x14ac:dyDescent="0.25">
      <c r="K52">
        <v>770</v>
      </c>
      <c r="M52">
        <v>1</v>
      </c>
      <c r="N52" s="64">
        <f t="shared" si="15"/>
        <v>-17.462024587000009</v>
      </c>
      <c r="O52" s="24">
        <f t="shared" si="16"/>
        <v>105.72671281624739</v>
      </c>
      <c r="P52" s="65">
        <f t="shared" si="17"/>
        <v>0.97674276859740417</v>
      </c>
      <c r="Q52" s="66">
        <f t="shared" si="18"/>
        <v>1.003545806864496</v>
      </c>
      <c r="R52" s="67">
        <f t="shared" si="19"/>
        <v>2.680303826709185E-2</v>
      </c>
      <c r="S52" s="37">
        <f t="shared" si="20"/>
        <v>-5.4020571427992534E-4</v>
      </c>
      <c r="T52" s="37">
        <f t="shared" si="21"/>
        <v>-5.352575918998858E-4</v>
      </c>
    </row>
    <row r="53" spans="7:35" x14ac:dyDescent="0.25">
      <c r="K53">
        <v>760</v>
      </c>
      <c r="M53">
        <v>1</v>
      </c>
      <c r="N53" s="64">
        <f t="shared" si="15"/>
        <v>-16.646323616000004</v>
      </c>
      <c r="O53" s="24">
        <f t="shared" si="16"/>
        <v>106.00733244810179</v>
      </c>
      <c r="P53" s="65">
        <f t="shared" si="17"/>
        <v>0.98131213916159599</v>
      </c>
      <c r="Q53" s="66">
        <f t="shared" si="18"/>
        <v>1.007854163968009</v>
      </c>
      <c r="R53" s="67">
        <f t="shared" si="19"/>
        <v>2.6542024806412989E-2</v>
      </c>
      <c r="S53" s="37">
        <f t="shared" si="20"/>
        <v>-3.7912411903994955E-4</v>
      </c>
      <c r="T53" s="37">
        <f t="shared" si="21"/>
        <v>-3.3342993919989287E-4</v>
      </c>
    </row>
    <row r="54" spans="7:35" x14ac:dyDescent="0.25">
      <c r="G54">
        <v>640</v>
      </c>
      <c r="I54">
        <f t="array" ref="I54:I59">TREND(M5:M35,K5:K35,G54:G59)</f>
        <v>1.0768981648936147</v>
      </c>
      <c r="K54">
        <v>750</v>
      </c>
      <c r="M54">
        <v>1</v>
      </c>
      <c r="N54" s="64">
        <f t="shared" si="15"/>
        <v>-15.852628125000004</v>
      </c>
      <c r="O54" s="24">
        <f t="shared" si="16"/>
        <v>106.30810230401464</v>
      </c>
      <c r="P54" s="65">
        <f t="shared" si="17"/>
        <v>0.98442773437500541</v>
      </c>
      <c r="Q54" s="66">
        <f t="shared" si="18"/>
        <v>1.0103461328124919</v>
      </c>
      <c r="R54" s="67">
        <f t="shared" si="19"/>
        <v>2.5918398437486445E-2</v>
      </c>
      <c r="S54" s="37">
        <f t="shared" si="20"/>
        <v>-2.4879687500007838E-4</v>
      </c>
      <c r="T54" s="37">
        <f t="shared" si="21"/>
        <v>-1.7113281249995886E-4</v>
      </c>
    </row>
    <row r="55" spans="7:35" x14ac:dyDescent="0.25">
      <c r="G55">
        <v>650</v>
      </c>
      <c r="I55">
        <v>1.0828697629268844</v>
      </c>
      <c r="K55">
        <v>740</v>
      </c>
      <c r="M55">
        <v>1</v>
      </c>
      <c r="N55" s="64">
        <f t="shared" si="15"/>
        <v>-15.080992384000007</v>
      </c>
      <c r="O55" s="24">
        <f t="shared" si="16"/>
        <v>106.63086337117269</v>
      </c>
      <c r="P55" s="65">
        <f t="shared" si="17"/>
        <v>0.98637794684160873</v>
      </c>
      <c r="Q55" s="66">
        <f t="shared" si="18"/>
        <v>1.0113922175680088</v>
      </c>
      <c r="R55" s="67">
        <f t="shared" si="19"/>
        <v>2.5014270726400056E-2</v>
      </c>
      <c r="S55" s="37">
        <f t="shared" si="20"/>
        <v>-1.4543972095999377E-4</v>
      </c>
      <c r="T55" s="37">
        <f t="shared" si="21"/>
        <v>-4.3466860799921611E-5</v>
      </c>
    </row>
    <row r="56" spans="7:35" x14ac:dyDescent="0.25">
      <c r="G56">
        <v>660</v>
      </c>
      <c r="I56">
        <v>1.0888413609601542</v>
      </c>
      <c r="K56">
        <v>730</v>
      </c>
      <c r="M56">
        <v>1</v>
      </c>
      <c r="N56" s="64">
        <f t="shared" si="15"/>
        <v>-14.331437663000008</v>
      </c>
      <c r="O56" s="24">
        <f t="shared" si="16"/>
        <v>106.97766702486335</v>
      </c>
      <c r="P56" s="65">
        <f t="shared" si="17"/>
        <v>0.98741468935739629</v>
      </c>
      <c r="Q56" s="66">
        <f t="shared" si="18"/>
        <v>1.0113157345644854</v>
      </c>
      <c r="R56" s="67">
        <f t="shared" si="19"/>
        <v>2.3901045207089133E-2</v>
      </c>
      <c r="S56" s="37">
        <f t="shared" si="20"/>
        <v>-6.5539475720032686E-5</v>
      </c>
      <c r="T56" s="37">
        <f t="shared" si="21"/>
        <v>5.4108166899978841E-5</v>
      </c>
    </row>
    <row r="57" spans="7:35" x14ac:dyDescent="0.25">
      <c r="G57">
        <v>680</v>
      </c>
      <c r="I57">
        <v>1.1007845570266934</v>
      </c>
      <c r="K57">
        <v>720</v>
      </c>
      <c r="M57">
        <v>1</v>
      </c>
      <c r="N57" s="64">
        <f t="shared" si="15"/>
        <v>-13.603953312000007</v>
      </c>
      <c r="O57" s="24">
        <f t="shared" si="16"/>
        <v>107.35080441005265</v>
      </c>
      <c r="P57" s="65">
        <f t="shared" si="17"/>
        <v>0.98775606128640092</v>
      </c>
      <c r="Q57" s="66">
        <f t="shared" si="18"/>
        <v>1.0103963422719922</v>
      </c>
      <c r="R57" s="67">
        <f t="shared" si="19"/>
        <v>2.2640280985591232E-2</v>
      </c>
      <c r="S57" s="37">
        <f t="shared" si="20"/>
        <v>-5.8451532800284089E-6</v>
      </c>
      <c r="T57" s="37">
        <f t="shared" si="21"/>
        <v>1.2578562560009061E-4</v>
      </c>
      <c r="AG57" s="34"/>
      <c r="AH57" s="34"/>
      <c r="AI57" s="34"/>
    </row>
    <row r="58" spans="7:35" x14ac:dyDescent="0.25">
      <c r="G58">
        <v>690</v>
      </c>
      <c r="I58">
        <v>1.1067561550599629</v>
      </c>
      <c r="K58">
        <v>710</v>
      </c>
      <c r="M58">
        <v>1</v>
      </c>
      <c r="N58" s="64">
        <f t="shared" si="15"/>
        <v>-12.898497841000001</v>
      </c>
      <c r="O58" s="24">
        <f t="shared" si="16"/>
        <v>107.7528407751586</v>
      </c>
      <c r="P58" s="65">
        <f t="shared" si="17"/>
        <v>0.98758892608860283</v>
      </c>
      <c r="Q58" s="66">
        <f t="shared" si="18"/>
        <v>1.0088734492404789</v>
      </c>
      <c r="R58" s="67">
        <f t="shared" si="19"/>
        <v>2.1284523151876122E-2</v>
      </c>
      <c r="S58" s="37">
        <f t="shared" si="20"/>
        <v>3.6640921960016254E-5</v>
      </c>
      <c r="T58" s="37">
        <f t="shared" si="21"/>
        <v>1.7542417830002273E-4</v>
      </c>
    </row>
    <row r="59" spans="7:35" x14ac:dyDescent="0.25">
      <c r="G59">
        <v>700</v>
      </c>
      <c r="I59">
        <v>1.1127277530932327</v>
      </c>
      <c r="K59">
        <v>700</v>
      </c>
      <c r="M59">
        <v>1</v>
      </c>
      <c r="N59" s="64">
        <f t="shared" si="15"/>
        <v>-12.215000000000007</v>
      </c>
      <c r="O59" s="24">
        <f t="shared" si="16"/>
        <v>108.18665575112567</v>
      </c>
      <c r="P59" s="65">
        <f t="shared" si="17"/>
        <v>0.98707139999999605</v>
      </c>
      <c r="Q59" s="66">
        <f t="shared" si="18"/>
        <v>1.0069495000000099</v>
      </c>
      <c r="R59" s="67">
        <f t="shared" si="19"/>
        <v>1.9878100000013887E-2</v>
      </c>
      <c r="S59" s="37">
        <f t="shared" si="20"/>
        <v>6.4672000000019075E-5</v>
      </c>
      <c r="T59" s="37">
        <f t="shared" si="21"/>
        <v>2.0656000000001014E-4</v>
      </c>
    </row>
    <row r="60" spans="7:35" x14ac:dyDescent="0.25">
      <c r="K60">
        <v>690</v>
      </c>
      <c r="M60">
        <v>1</v>
      </c>
      <c r="N60" s="64">
        <f t="shared" si="15"/>
        <v>-11.553359859000009</v>
      </c>
      <c r="O60" s="24">
        <f t="shared" si="16"/>
        <v>108.65549080271228</v>
      </c>
      <c r="P60" s="65">
        <f t="shared" si="17"/>
        <v>0.98633525186459359</v>
      </c>
      <c r="Q60" s="66">
        <f t="shared" si="18"/>
        <v>1.0047931389205118</v>
      </c>
      <c r="R60" s="67">
        <f t="shared" si="19"/>
        <v>1.8457887055918221E-2</v>
      </c>
      <c r="S60" s="37">
        <f t="shared" si="20"/>
        <v>8.0765790040033397E-5</v>
      </c>
      <c r="T60" s="37">
        <f t="shared" si="21"/>
        <v>2.2241898170008607E-4</v>
      </c>
    </row>
    <row r="61" spans="7:35" x14ac:dyDescent="0.25">
      <c r="K61">
        <v>680</v>
      </c>
      <c r="M61">
        <v>1</v>
      </c>
      <c r="N61" s="64">
        <f t="shared" si="15"/>
        <v>-10.913449888000008</v>
      </c>
      <c r="O61" s="24">
        <f t="shared" si="16"/>
        <v>109.16300537650849</v>
      </c>
      <c r="P61" s="65">
        <f t="shared" si="17"/>
        <v>0.98548821411839693</v>
      </c>
      <c r="Q61" s="66">
        <f t="shared" si="18"/>
        <v>1.0025422520320024</v>
      </c>
      <c r="R61" s="67">
        <f t="shared" si="19"/>
        <v>1.7054037913605491E-2</v>
      </c>
      <c r="S61" s="37">
        <f t="shared" si="20"/>
        <v>8.7213345279963522E-5</v>
      </c>
      <c r="T61" s="37">
        <f t="shared" si="21"/>
        <v>2.2592893440000379E-4</v>
      </c>
    </row>
    <row r="62" spans="7:35" x14ac:dyDescent="0.25">
      <c r="K62">
        <v>670</v>
      </c>
      <c r="M62">
        <v>1</v>
      </c>
      <c r="N62" s="64">
        <f t="shared" si="15"/>
        <v>-10.295116037000005</v>
      </c>
      <c r="O62" s="24">
        <f t="shared" si="16"/>
        <v>109.71334365155343</v>
      </c>
      <c r="P62" s="65">
        <f t="shared" si="17"/>
        <v>0.98461620492540902</v>
      </c>
      <c r="Q62" s="66">
        <f t="shared" si="18"/>
        <v>1.0003068868045055</v>
      </c>
      <c r="R62" s="67">
        <f t="shared" si="19"/>
        <v>1.5690681879096502E-2</v>
      </c>
      <c r="S62" s="37">
        <f t="shared" si="20"/>
        <v>8.6087947719960117E-5</v>
      </c>
      <c r="T62" s="37">
        <f t="shared" si="21"/>
        <v>2.1973179310001874E-4</v>
      </c>
    </row>
    <row r="63" spans="7:35" x14ac:dyDescent="0.25">
      <c r="K63">
        <v>660</v>
      </c>
      <c r="M63">
        <v>1</v>
      </c>
      <c r="N63" s="64">
        <f t="shared" si="15"/>
        <v>-9.6981788160000075</v>
      </c>
      <c r="O63" s="24">
        <f t="shared" si="16"/>
        <v>110.3112142905656</v>
      </c>
      <c r="P63" s="65">
        <f t="shared" si="17"/>
        <v>0.98378546146559476</v>
      </c>
      <c r="Q63" s="66">
        <f t="shared" si="18"/>
        <v>0.99817204988800334</v>
      </c>
      <c r="R63" s="67">
        <f t="shared" si="19"/>
        <v>1.4386588422408586E-2</v>
      </c>
      <c r="S63" s="37">
        <f t="shared" si="20"/>
        <v>7.9253992960024583E-5</v>
      </c>
      <c r="T63" s="37">
        <f t="shared" si="21"/>
        <v>2.0619582080003314E-4</v>
      </c>
    </row>
    <row r="64" spans="7:35" x14ac:dyDescent="0.25">
      <c r="K64">
        <v>650</v>
      </c>
      <c r="M64">
        <v>1</v>
      </c>
      <c r="N64" s="64">
        <f t="shared" si="15"/>
        <v>-9.1224343750000028</v>
      </c>
      <c r="O64" s="24">
        <f t="shared" si="16"/>
        <v>110.96198622968991</v>
      </c>
      <c r="P64" s="65">
        <f t="shared" si="17"/>
        <v>0.98304458437499953</v>
      </c>
      <c r="Q64" s="66">
        <f t="shared" si="18"/>
        <v>0.99620038281251055</v>
      </c>
      <c r="R64" s="67">
        <f t="shared" si="19"/>
        <v>1.3155798437511024E-2</v>
      </c>
      <c r="S64" s="37">
        <f t="shared" si="20"/>
        <v>6.8375875000029757E-5</v>
      </c>
      <c r="T64" s="37">
        <f t="shared" si="21"/>
        <v>1.874278125000451E-4</v>
      </c>
    </row>
    <row r="65" spans="11:20" x14ac:dyDescent="0.25">
      <c r="K65">
        <v>640</v>
      </c>
      <c r="M65">
        <v>1</v>
      </c>
      <c r="N65" s="64">
        <f t="shared" si="15"/>
        <v>-8.5676555840000006</v>
      </c>
      <c r="O65" s="24">
        <f t="shared" si="16"/>
        <v>111.67180438330749</v>
      </c>
      <c r="P65" s="65">
        <f t="shared" si="17"/>
        <v>0.98242649333759324</v>
      </c>
      <c r="Q65" s="66">
        <f t="shared" si="18"/>
        <v>0.99443471564799957</v>
      </c>
      <c r="R65" s="67">
        <f t="shared" si="19"/>
        <v>1.2008222310406325E-2</v>
      </c>
      <c r="S65" s="37">
        <f t="shared" si="20"/>
        <v>5.4926871039990416E-5</v>
      </c>
      <c r="T65" s="37">
        <f t="shared" si="21"/>
        <v>1.6528529920000097E-4</v>
      </c>
    </row>
    <row r="66" spans="11:20" x14ac:dyDescent="0.25">
      <c r="K66">
        <v>630</v>
      </c>
      <c r="M66">
        <v>1</v>
      </c>
      <c r="N66" s="64">
        <f t="shared" si="15"/>
        <v>-8.033593113000002</v>
      </c>
      <c r="O66" s="24">
        <f t="shared" si="16"/>
        <v>112.44773024889443</v>
      </c>
      <c r="P66" s="65">
        <f t="shared" si="17"/>
        <v>0.98195029382940557</v>
      </c>
      <c r="Q66" s="66">
        <f t="shared" si="18"/>
        <v>0.99290049862449692</v>
      </c>
      <c r="R66" s="67">
        <f t="shared" si="19"/>
        <v>1.0950204795091345E-2</v>
      </c>
      <c r="S66" s="37">
        <f t="shared" si="20"/>
        <v>4.0198026280014593E-5</v>
      </c>
      <c r="T66" s="37">
        <f t="shared" si="21"/>
        <v>1.4138875190009177E-4</v>
      </c>
    </row>
    <row r="67" spans="11:20" x14ac:dyDescent="0.25">
      <c r="K67">
        <v>620</v>
      </c>
      <c r="M67">
        <v>1</v>
      </c>
      <c r="N67" s="64">
        <f t="shared" si="15"/>
        <v>-7.5199765120000039</v>
      </c>
      <c r="O67" s="24">
        <f t="shared" si="16"/>
        <v>113.29791387518631</v>
      </c>
      <c r="P67" s="65">
        <f t="shared" si="17"/>
        <v>0.98162305501439562</v>
      </c>
      <c r="Q67" s="66">
        <f t="shared" si="18"/>
        <v>0.99160811171199459</v>
      </c>
      <c r="R67" s="67">
        <f t="shared" si="19"/>
        <v>9.9850566975989707E-3</v>
      </c>
      <c r="S67" s="37">
        <f t="shared" si="20"/>
        <v>2.5307038720018965E-5</v>
      </c>
      <c r="T67" s="37">
        <f t="shared" si="21"/>
        <v>1.1713378560003658E-4</v>
      </c>
    </row>
    <row r="68" spans="11:20" x14ac:dyDescent="0.25">
      <c r="K68">
        <v>608.11084398976982</v>
      </c>
      <c r="L68">
        <v>4.0118173697169333</v>
      </c>
      <c r="M68" s="28">
        <f t="shared" ref="M68:M96" si="22">L68/$H$1</f>
        <v>0.99205463581744924</v>
      </c>
      <c r="N68" s="24">
        <f t="shared" si="15"/>
        <v>-6.935531211652294</v>
      </c>
      <c r="O68" s="24">
        <f t="shared" si="16"/>
        <v>114.30394594938468</v>
      </c>
      <c r="P68" s="50">
        <f t="shared" si="17"/>
        <v>0.98142270417789756</v>
      </c>
      <c r="Q68" s="51">
        <f t="shared" si="18"/>
        <v>0.99038205711232496</v>
      </c>
      <c r="R68" s="52">
        <f t="shared" si="19"/>
        <v>8.9593529344274003E-3</v>
      </c>
      <c r="S68" s="59">
        <f t="shared" si="20"/>
        <v>8.7001464301218745E-6</v>
      </c>
      <c r="T68" s="60">
        <f t="shared" si="21"/>
        <v>8.9453297758711539E-5</v>
      </c>
    </row>
    <row r="69" spans="11:20" x14ac:dyDescent="0.25">
      <c r="K69">
        <v>586.54964194373395</v>
      </c>
      <c r="L69">
        <v>3.9933818481307299</v>
      </c>
      <c r="M69" s="28">
        <f t="shared" si="22"/>
        <v>0.98749584288949599</v>
      </c>
      <c r="N69" s="24">
        <f t="shared" si="15"/>
        <v>-5.9465908993487275</v>
      </c>
      <c r="O69" s="24">
        <f t="shared" si="16"/>
        <v>116.60608337791736</v>
      </c>
      <c r="P69" s="50">
        <f t="shared" si="17"/>
        <v>0.98150518441688739</v>
      </c>
      <c r="Q69" s="51">
        <f t="shared" si="18"/>
        <v>0.98893188566939827</v>
      </c>
      <c r="R69" s="52">
        <f t="shared" si="19"/>
        <v>7.4267012525108811E-3</v>
      </c>
      <c r="S69" s="59">
        <f t="shared" si="20"/>
        <v>-1.4502734250538413E-5</v>
      </c>
      <c r="T69" s="60">
        <f t="shared" si="21"/>
        <v>4.7215426274659425E-5</v>
      </c>
    </row>
    <row r="70" spans="11:20" x14ac:dyDescent="0.25">
      <c r="K70">
        <v>564.93767263427117</v>
      </c>
      <c r="L70">
        <v>3.9844150402583303</v>
      </c>
      <c r="M70" s="28">
        <f t="shared" si="22"/>
        <v>0.9852785028417046</v>
      </c>
      <c r="N70" s="24">
        <f t="shared" si="15"/>
        <v>-5.0441805818758079</v>
      </c>
      <c r="O70" s="24">
        <f t="shared" si="16"/>
        <v>119.53297442169098</v>
      </c>
      <c r="P70" s="50">
        <f t="shared" si="17"/>
        <v>0.98195308381832458</v>
      </c>
      <c r="Q70" s="51">
        <f t="shared" si="18"/>
        <v>0.98823236139856263</v>
      </c>
      <c r="R70" s="52">
        <f t="shared" si="19"/>
        <v>6.2792775802380518E-3</v>
      </c>
      <c r="S70" s="59">
        <f t="shared" si="20"/>
        <v>-2.4408812158423915E-5</v>
      </c>
      <c r="T70" s="60">
        <f t="shared" si="21"/>
        <v>2.048988561721872E-5</v>
      </c>
    </row>
    <row r="71" spans="11:20" x14ac:dyDescent="0.25">
      <c r="K71">
        <v>543.28792838874665</v>
      </c>
      <c r="L71">
        <v>3.976795082549716</v>
      </c>
      <c r="M71" s="28">
        <f t="shared" si="22"/>
        <v>0.98339421607764954</v>
      </c>
      <c r="N71" s="24">
        <f t="shared" si="15"/>
        <v>-4.2256152592916996</v>
      </c>
      <c r="O71" s="24">
        <f t="shared" si="16"/>
        <v>123.27221376615549</v>
      </c>
      <c r="P71" s="50">
        <f t="shared" si="17"/>
        <v>0.98244395056982192</v>
      </c>
      <c r="Q71" s="51">
        <f t="shared" si="18"/>
        <v>0.98790927686917218</v>
      </c>
      <c r="R71" s="52">
        <f t="shared" si="19"/>
        <v>5.4653262993502594E-3</v>
      </c>
      <c r="S71" s="59">
        <f t="shared" si="20"/>
        <v>-1.8130766534802528E-5</v>
      </c>
      <c r="T71" s="60">
        <f t="shared" si="21"/>
        <v>1.2615618453922298E-5</v>
      </c>
    </row>
    <row r="72" spans="11:20" x14ac:dyDescent="0.25">
      <c r="K72">
        <v>520.84338874680293</v>
      </c>
      <c r="L72">
        <v>3.9691867271348453</v>
      </c>
      <c r="M72" s="28">
        <f t="shared" si="22"/>
        <v>0.98151279836475858</v>
      </c>
      <c r="N72" s="24">
        <f t="shared" si="15"/>
        <v>-3.4629122205922673</v>
      </c>
      <c r="O72" s="24">
        <f t="shared" si="16"/>
        <v>128.34356564189457</v>
      </c>
      <c r="P72" s="50">
        <f t="shared" si="17"/>
        <v>0.98261298396762298</v>
      </c>
      <c r="Q72" s="51">
        <f t="shared" si="18"/>
        <v>0.98752743404235055</v>
      </c>
      <c r="R72" s="52">
        <f t="shared" si="19"/>
        <v>4.9144500747275721E-3</v>
      </c>
      <c r="S72" s="59">
        <f t="shared" si="20"/>
        <v>5.9775155924306211E-6</v>
      </c>
      <c r="T72" s="60">
        <f t="shared" si="21"/>
        <v>2.4732055730199501E-5</v>
      </c>
    </row>
    <row r="73" spans="11:20" x14ac:dyDescent="0.25">
      <c r="K73">
        <v>498.58466751918161</v>
      </c>
      <c r="L73">
        <v>3.9612373907376841</v>
      </c>
      <c r="M73" s="28">
        <f t="shared" si="22"/>
        <v>0.97954706181752571</v>
      </c>
      <c r="N73" s="24">
        <f t="shared" si="15"/>
        <v>-2.7882288404961244</v>
      </c>
      <c r="O73" s="24">
        <f t="shared" si="16"/>
        <v>135.1315160215913</v>
      </c>
      <c r="P73" s="50">
        <f t="shared" si="17"/>
        <v>0.98206205000334146</v>
      </c>
      <c r="Q73" s="51">
        <f t="shared" si="18"/>
        <v>0.9866715163792863</v>
      </c>
      <c r="R73" s="52">
        <f t="shared" si="19"/>
        <v>4.6094663759448373E-3</v>
      </c>
      <c r="S73" s="59">
        <f t="shared" si="20"/>
        <v>4.5963088601327223E-5</v>
      </c>
      <c r="T73" s="60">
        <f t="shared" si="21"/>
        <v>5.4881623724802389E-5</v>
      </c>
    </row>
    <row r="74" spans="11:20" x14ac:dyDescent="0.25">
      <c r="K74">
        <v>476.51801790281326</v>
      </c>
      <c r="L74">
        <v>3.9593013907719219</v>
      </c>
      <c r="M74" s="28">
        <f t="shared" si="22"/>
        <v>0.97906832174439218</v>
      </c>
      <c r="N74" s="24">
        <f t="shared" si="15"/>
        <v>-2.1948616730171375</v>
      </c>
      <c r="O74" s="24">
        <f t="shared" si="16"/>
        <v>144.60729046302626</v>
      </c>
      <c r="P74" s="50">
        <f t="shared" si="17"/>
        <v>0.98049097753334058</v>
      </c>
      <c r="Q74" s="51">
        <f t="shared" si="18"/>
        <v>0.9850001468881775</v>
      </c>
      <c r="R74" s="52">
        <f t="shared" si="19"/>
        <v>4.5091693548369172E-3</v>
      </c>
      <c r="S74" s="59">
        <f t="shared" si="20"/>
        <v>9.8182964888466479E-5</v>
      </c>
      <c r="T74" s="60">
        <f t="shared" si="21"/>
        <v>9.8453226580060352E-5</v>
      </c>
    </row>
    <row r="75" spans="11:20" x14ac:dyDescent="0.25">
      <c r="K75">
        <v>454.05025575447576</v>
      </c>
      <c r="L75">
        <v>3.9523638969896981</v>
      </c>
      <c r="M75" s="28">
        <f t="shared" si="22"/>
        <v>0.97735279677569309</v>
      </c>
      <c r="N75" s="24">
        <f t="shared" si="15"/>
        <v>-1.662858669775777</v>
      </c>
      <c r="O75" s="24">
        <f t="shared" si="16"/>
        <v>158.77545786302341</v>
      </c>
      <c r="P75" s="50">
        <f t="shared" si="17"/>
        <v>0.97760467939860973</v>
      </c>
      <c r="Q75" s="51">
        <f t="shared" si="18"/>
        <v>0.9822050226807777</v>
      </c>
      <c r="R75" s="52">
        <f t="shared" si="19"/>
        <v>4.6003432821679624E-3</v>
      </c>
      <c r="S75" s="59">
        <f t="shared" si="20"/>
        <v>1.5973414774266351E-4</v>
      </c>
      <c r="T75" s="60">
        <f t="shared" si="21"/>
        <v>1.512728069932457E-4</v>
      </c>
    </row>
    <row r="76" spans="11:20" x14ac:dyDescent="0.25">
      <c r="K76">
        <v>432.36112531969309</v>
      </c>
      <c r="L76">
        <v>3.9404439721866127</v>
      </c>
      <c r="M76" s="28">
        <f t="shared" si="22"/>
        <v>0.97440520081861925</v>
      </c>
      <c r="N76" s="24">
        <f t="shared" si="15"/>
        <v>-1.2134506966368064</v>
      </c>
      <c r="O76" s="24">
        <f t="shared" si="16"/>
        <v>180.30035365419258</v>
      </c>
      <c r="P76" s="50">
        <f t="shared" si="17"/>
        <v>0.97346304656696159</v>
      </c>
      <c r="Q76" s="51">
        <f t="shared" si="18"/>
        <v>0.97834543337631796</v>
      </c>
      <c r="R76" s="52">
        <f t="shared" si="19"/>
        <v>4.882386809356376E-3</v>
      </c>
      <c r="S76" s="59">
        <f t="shared" si="20"/>
        <v>2.2226173169167737E-4</v>
      </c>
      <c r="T76" s="60">
        <f t="shared" si="21"/>
        <v>2.0450630256578679E-4</v>
      </c>
    </row>
    <row r="77" spans="11:20" x14ac:dyDescent="0.25">
      <c r="K77">
        <v>409.93759590792843</v>
      </c>
      <c r="L77">
        <v>3.9246403126023104</v>
      </c>
      <c r="M77" s="28">
        <f t="shared" si="22"/>
        <v>0.9704972228852683</v>
      </c>
      <c r="N77" s="24">
        <f t="shared" si="15"/>
        <v>-0.80997483282039351</v>
      </c>
      <c r="O77" s="24">
        <f t="shared" si="16"/>
        <v>219.81819478340134</v>
      </c>
      <c r="P77" s="50">
        <f t="shared" si="17"/>
        <v>0.96776896930205458</v>
      </c>
      <c r="Q77" s="51">
        <f t="shared" si="18"/>
        <v>0.97317184179764471</v>
      </c>
      <c r="R77" s="52">
        <f t="shared" si="19"/>
        <v>5.4028724955901275E-3</v>
      </c>
      <c r="S77" s="59">
        <f t="shared" si="20"/>
        <v>2.8481284685909561E-4</v>
      </c>
      <c r="T77" s="60">
        <f t="shared" si="21"/>
        <v>2.5582989863197521E-4</v>
      </c>
    </row>
    <row r="78" spans="11:20" x14ac:dyDescent="0.25">
      <c r="K78">
        <v>388.23101023017898</v>
      </c>
      <c r="L78">
        <v>3.911523222243988</v>
      </c>
      <c r="M78" s="28">
        <f t="shared" si="22"/>
        <v>0.96725358811848217</v>
      </c>
      <c r="N78" s="24">
        <f t="shared" si="15"/>
        <v>-0.47375055099758345</v>
      </c>
      <c r="O78" s="24">
        <f t="shared" si="16"/>
        <v>304.16938536149928</v>
      </c>
      <c r="P78" s="50">
        <f t="shared" si="17"/>
        <v>0.96098758491541769</v>
      </c>
      <c r="Q78" s="51">
        <f t="shared" si="18"/>
        <v>0.96715442577680033</v>
      </c>
      <c r="R78" s="52">
        <f t="shared" si="19"/>
        <v>6.1668408613826386E-3</v>
      </c>
      <c r="S78" s="59">
        <f t="shared" si="20"/>
        <v>3.3851879348531858E-4</v>
      </c>
      <c r="T78" s="60">
        <f t="shared" si="21"/>
        <v>2.9681029897110807E-4</v>
      </c>
    </row>
    <row r="79" spans="11:20" x14ac:dyDescent="0.25">
      <c r="K79">
        <v>366.23043478260871</v>
      </c>
      <c r="L79">
        <v>3.8936705542760741</v>
      </c>
      <c r="M79" s="28">
        <f t="shared" si="22"/>
        <v>0.96283892504010571</v>
      </c>
      <c r="N79" s="24">
        <f t="shared" si="15"/>
        <v>-0.18271022072128584</v>
      </c>
      <c r="O79" s="24">
        <f t="shared" si="16"/>
        <v>626.97595199606394</v>
      </c>
      <c r="P79" s="50">
        <f t="shared" si="17"/>
        <v>0.95303883268074374</v>
      </c>
      <c r="Q79" s="51">
        <f t="shared" si="18"/>
        <v>0.9602802887145403</v>
      </c>
      <c r="R79" s="52">
        <f t="shared" si="19"/>
        <v>7.2414560337965561E-3</v>
      </c>
      <c r="S79" s="59">
        <f t="shared" si="20"/>
        <v>3.8193968868715025E-4</v>
      </c>
      <c r="T79" s="60">
        <f t="shared" si="21"/>
        <v>3.2575386418833181E-4</v>
      </c>
    </row>
    <row r="80" spans="11:20" x14ac:dyDescent="0.25">
      <c r="K80">
        <v>344.29492327365728</v>
      </c>
      <c r="L80">
        <v>3.8749320724407705</v>
      </c>
      <c r="M80" s="28">
        <f t="shared" si="22"/>
        <v>0.95820521516257817</v>
      </c>
      <c r="N80" s="24">
        <f t="shared" si="15"/>
        <v>6.2275070904940222E-2</v>
      </c>
      <c r="O80" s="24">
        <f t="shared" si="16"/>
        <v>-1438.6657955399689</v>
      </c>
      <c r="P80" s="50">
        <f t="shared" si="17"/>
        <v>0.94431200970179408</v>
      </c>
      <c r="Q80" s="51">
        <f t="shared" si="18"/>
        <v>0.95295076357571951</v>
      </c>
      <c r="R80" s="52">
        <f t="shared" si="19"/>
        <v>8.638753873925431E-3</v>
      </c>
      <c r="S80" s="59">
        <f t="shared" si="20"/>
        <v>4.1124417805736904E-4</v>
      </c>
      <c r="T80" s="60">
        <f t="shared" si="21"/>
        <v>3.4006841508994919E-4</v>
      </c>
    </row>
    <row r="81" spans="11:20" x14ac:dyDescent="0.25">
      <c r="K81">
        <v>322.66374680306905</v>
      </c>
      <c r="L81">
        <v>3.8533263685743666</v>
      </c>
      <c r="M81" s="28">
        <f t="shared" si="22"/>
        <v>0.95286248973281185</v>
      </c>
      <c r="N81" s="24">
        <f t="shared" si="15"/>
        <v>0.26402672747772105</v>
      </c>
      <c r="O81" s="24">
        <f t="shared" si="16"/>
        <v>-260.89622396778589</v>
      </c>
      <c r="P81" s="50">
        <f t="shared" si="17"/>
        <v>0.93523895660280854</v>
      </c>
      <c r="Q81" s="51">
        <f t="shared" si="18"/>
        <v>0.94556732137235677</v>
      </c>
      <c r="R81" s="52">
        <f t="shared" si="19"/>
        <v>1.0328364769548237E-2</v>
      </c>
      <c r="S81" s="59">
        <f t="shared" si="20"/>
        <v>4.251518553032331E-4</v>
      </c>
      <c r="T81" s="60">
        <f t="shared" si="21"/>
        <v>3.4053878075374251E-4</v>
      </c>
    </row>
    <row r="82" spans="11:20" x14ac:dyDescent="0.25">
      <c r="K82">
        <v>299.66432225063937</v>
      </c>
      <c r="L82">
        <v>3.8270802668852699</v>
      </c>
      <c r="M82" s="28">
        <f t="shared" si="22"/>
        <v>0.94637227234421684</v>
      </c>
      <c r="N82" s="24">
        <f t="shared" si="15"/>
        <v>0.43969727590177454</v>
      </c>
      <c r="O82" s="24">
        <f t="shared" si="16"/>
        <v>-115.2326894460065</v>
      </c>
      <c r="P82" s="50">
        <f t="shared" si="17"/>
        <v>0.92544091412743024</v>
      </c>
      <c r="Q82" s="51">
        <f t="shared" si="18"/>
        <v>0.93783861144266334</v>
      </c>
      <c r="R82" s="52">
        <f t="shared" si="19"/>
        <v>1.2397697315233103E-2</v>
      </c>
      <c r="S82" s="59">
        <f t="shared" si="20"/>
        <v>4.2441595224084958E-4</v>
      </c>
      <c r="T82" s="60">
        <f t="shared" si="21"/>
        <v>3.3024447788152118E-4</v>
      </c>
    </row>
    <row r="83" spans="11:20" x14ac:dyDescent="0.25">
      <c r="K83">
        <v>277.22731457800512</v>
      </c>
      <c r="L83">
        <v>3.7916434302118449</v>
      </c>
      <c r="M83" s="28">
        <f t="shared" si="22"/>
        <v>0.93760934151741859</v>
      </c>
      <c r="N83" s="24">
        <f t="shared" si="15"/>
        <v>0.57670884643083409</v>
      </c>
      <c r="O83" s="24">
        <f t="shared" si="16"/>
        <v>-62.579323573783263</v>
      </c>
      <c r="P83" s="50">
        <f t="shared" si="17"/>
        <v>0.9160425825712486</v>
      </c>
      <c r="Q83" s="51">
        <f t="shared" si="18"/>
        <v>0.93057561530274402</v>
      </c>
      <c r="R83" s="52">
        <f t="shared" si="19"/>
        <v>1.4533032731495421E-2</v>
      </c>
      <c r="S83" s="59">
        <f t="shared" si="20"/>
        <v>4.1185401252158416E-4</v>
      </c>
      <c r="T83" s="60">
        <f t="shared" si="21"/>
        <v>3.176908767782028E-4</v>
      </c>
    </row>
    <row r="84" spans="11:20" x14ac:dyDescent="0.25">
      <c r="K84">
        <v>255.42008951406646</v>
      </c>
      <c r="L84">
        <v>3.750655380144488</v>
      </c>
      <c r="M84" s="28">
        <f t="shared" si="22"/>
        <v>0.92747368943380737</v>
      </c>
      <c r="N84" s="24">
        <f t="shared" si="15"/>
        <v>0.68097560348314956</v>
      </c>
      <c r="O84" s="24">
        <f t="shared" si="16"/>
        <v>-36.197785161441146</v>
      </c>
      <c r="P84" s="50">
        <f t="shared" si="17"/>
        <v>0.90724507073545246</v>
      </c>
      <c r="Q84" s="51">
        <f t="shared" si="18"/>
        <v>0.92370356359582484</v>
      </c>
      <c r="R84" s="52">
        <f t="shared" si="19"/>
        <v>1.6458492860372376E-2</v>
      </c>
      <c r="S84" s="59">
        <f t="shared" si="20"/>
        <v>3.9492177608731194E-4</v>
      </c>
      <c r="T84" s="60">
        <f t="shared" si="21"/>
        <v>3.1547437433705229E-4</v>
      </c>
    </row>
    <row r="85" spans="11:20" x14ac:dyDescent="0.25">
      <c r="K85">
        <v>234.31934782608695</v>
      </c>
      <c r="L85">
        <v>3.714272321680943</v>
      </c>
      <c r="M85" s="28">
        <f t="shared" si="22"/>
        <v>0.9184767739494607</v>
      </c>
      <c r="N85" s="24">
        <f t="shared" si="15"/>
        <v>0.75765838411600539</v>
      </c>
      <c r="O85" s="24">
        <f t="shared" si="16"/>
        <v>-21.225712432535072</v>
      </c>
      <c r="P85" s="50">
        <f t="shared" si="17"/>
        <v>0.8990529258038007</v>
      </c>
      <c r="Q85" s="51">
        <f t="shared" si="18"/>
        <v>0.91686213583154075</v>
      </c>
      <c r="R85" s="52">
        <f t="shared" si="19"/>
        <v>1.7809210027740052E-2</v>
      </c>
      <c r="S85" s="59">
        <f t="shared" si="20"/>
        <v>3.8325328491135152E-4</v>
      </c>
      <c r="T85" s="60">
        <f t="shared" si="21"/>
        <v>3.3869916394389972E-4</v>
      </c>
    </row>
    <row r="86" spans="11:20" x14ac:dyDescent="0.25">
      <c r="K86">
        <v>210.99722506393863</v>
      </c>
      <c r="L86">
        <v>3.6638741350783928</v>
      </c>
      <c r="M86" s="28">
        <f t="shared" si="22"/>
        <v>0.90601415413200359</v>
      </c>
      <c r="N86" s="24">
        <f t="shared" si="15"/>
        <v>0.81757533980951314</v>
      </c>
      <c r="O86" s="24">
        <f t="shared" si="16"/>
        <v>-10.817206686186966</v>
      </c>
      <c r="P86" s="50">
        <f t="shared" si="17"/>
        <v>0.89008796426104153</v>
      </c>
      <c r="Q86" s="51">
        <f t="shared" si="18"/>
        <v>0.90817541587715311</v>
      </c>
      <c r="R86" s="52">
        <f t="shared" si="19"/>
        <v>1.8087451616111583E-2</v>
      </c>
      <c r="S86" s="59">
        <f t="shared" si="20"/>
        <v>3.9062590718961544E-4</v>
      </c>
      <c r="T86" s="60">
        <f t="shared" si="21"/>
        <v>4.1815044235520883E-4</v>
      </c>
    </row>
    <row r="87" spans="11:20" x14ac:dyDescent="0.25">
      <c r="K87">
        <v>189.6898081841432</v>
      </c>
      <c r="L87">
        <v>3.6010622269314516</v>
      </c>
      <c r="M87" s="28">
        <f t="shared" si="22"/>
        <v>0.89048183076851273</v>
      </c>
      <c r="N87" s="24">
        <f t="shared" si="15"/>
        <v>0.85160411184189255</v>
      </c>
      <c r="O87" s="24">
        <f t="shared" si="16"/>
        <v>-4.565233820035635</v>
      </c>
      <c r="P87" s="50">
        <f t="shared" si="17"/>
        <v>0.88138477084229372</v>
      </c>
      <c r="Q87" s="51">
        <f t="shared" si="18"/>
        <v>0.89782166767671789</v>
      </c>
      <c r="R87" s="52">
        <f t="shared" si="19"/>
        <v>1.6436896834424175E-2</v>
      </c>
      <c r="S87" s="59">
        <f t="shared" si="20"/>
        <v>4.337968713568497E-4</v>
      </c>
      <c r="T87" s="60">
        <f t="shared" si="21"/>
        <v>5.6883209052240903E-4</v>
      </c>
    </row>
    <row r="88" spans="11:20" x14ac:dyDescent="0.25">
      <c r="K88">
        <v>167.09630434782608</v>
      </c>
      <c r="L88">
        <v>3.5202599585250014</v>
      </c>
      <c r="M88" s="28">
        <f t="shared" si="22"/>
        <v>0.87050079534993363</v>
      </c>
      <c r="N88" s="24">
        <f t="shared" si="15"/>
        <v>0.86769120555053747</v>
      </c>
      <c r="O88" s="24">
        <f t="shared" si="16"/>
        <v>-0.32380065412942816</v>
      </c>
      <c r="P88" s="50">
        <f t="shared" si="17"/>
        <v>0.87051129053499232</v>
      </c>
      <c r="Q88" s="51">
        <f t="shared" si="18"/>
        <v>0.88208757984374664</v>
      </c>
      <c r="R88" s="52">
        <f t="shared" si="19"/>
        <v>1.1576289308754317E-2</v>
      </c>
      <c r="S88" s="59">
        <f t="shared" si="20"/>
        <v>5.4168603447778477E-4</v>
      </c>
      <c r="T88" s="60">
        <f t="shared" si="21"/>
        <v>8.480255997769786E-4</v>
      </c>
    </row>
    <row r="89" spans="11:20" x14ac:dyDescent="0.25">
      <c r="K89">
        <v>146.18134271099746</v>
      </c>
      <c r="L89">
        <v>3.4287734714973608</v>
      </c>
      <c r="M89" s="28">
        <f t="shared" si="22"/>
        <v>0.84787773322962889</v>
      </c>
      <c r="N89" s="24">
        <f t="shared" si="15"/>
        <v>0.86506508247826619</v>
      </c>
      <c r="O89" s="24">
        <f t="shared" si="16"/>
        <v>1.9868273031432995</v>
      </c>
      <c r="P89" s="50">
        <f t="shared" si="17"/>
        <v>0.85743188126510939</v>
      </c>
      <c r="Q89" s="51">
        <f t="shared" si="18"/>
        <v>0.86036831364647459</v>
      </c>
      <c r="R89" s="52">
        <f t="shared" si="19"/>
        <v>2.936432381365206E-3</v>
      </c>
      <c r="S89" s="59">
        <f t="shared" si="20"/>
        <v>7.2478181838916446E-4</v>
      </c>
      <c r="T89" s="60">
        <f t="shared" si="21"/>
        <v>1.2566476332840602E-3</v>
      </c>
    </row>
    <row r="90" spans="11:20" x14ac:dyDescent="0.25">
      <c r="K90">
        <v>124.22250639386188</v>
      </c>
      <c r="L90">
        <v>3.308275681391482</v>
      </c>
      <c r="M90" s="28">
        <f t="shared" si="22"/>
        <v>0.81808066614909791</v>
      </c>
      <c r="N90" s="24">
        <f t="shared" si="15"/>
        <v>0.84438131974782227</v>
      </c>
      <c r="O90" s="24">
        <f t="shared" si="16"/>
        <v>3.1147839232847012</v>
      </c>
      <c r="P90" s="50">
        <f t="shared" si="17"/>
        <v>0.83835574148552783</v>
      </c>
      <c r="Q90" s="51">
        <f t="shared" si="18"/>
        <v>0.82624178469331833</v>
      </c>
      <c r="R90" s="52">
        <f t="shared" si="19"/>
        <v>1.2113956792209502E-2</v>
      </c>
      <c r="S90" s="59">
        <f t="shared" si="20"/>
        <v>1.0360253425305208E-3</v>
      </c>
      <c r="T90" s="60">
        <f t="shared" si="21"/>
        <v>1.8913068795176555E-3</v>
      </c>
    </row>
    <row r="91" spans="11:20" x14ac:dyDescent="0.25">
      <c r="K91">
        <v>100.43228900255754</v>
      </c>
      <c r="L91">
        <v>3.1060150652912322</v>
      </c>
      <c r="M91" s="28">
        <f t="shared" si="22"/>
        <v>0.76806503399191817</v>
      </c>
      <c r="N91" s="24">
        <f t="shared" si="15"/>
        <v>0.80060977701151215</v>
      </c>
      <c r="O91" s="24">
        <f t="shared" si="16"/>
        <v>4.0649944522381238</v>
      </c>
      <c r="P91" s="50">
        <f t="shared" si="17"/>
        <v>0.80794605312145507</v>
      </c>
      <c r="Q91" s="51">
        <f t="shared" si="18"/>
        <v>0.77012775283404711</v>
      </c>
      <c r="R91" s="52">
        <f t="shared" si="19"/>
        <v>3.7818300287407958E-2</v>
      </c>
      <c r="S91" s="59">
        <f t="shared" si="20"/>
        <v>1.5567248918061617E-3</v>
      </c>
      <c r="T91" s="60">
        <f t="shared" si="21"/>
        <v>2.8860333541548943E-3</v>
      </c>
    </row>
    <row r="92" spans="11:20" x14ac:dyDescent="0.25">
      <c r="K92">
        <v>78.024565217391299</v>
      </c>
      <c r="L92">
        <v>2.8506939358727275</v>
      </c>
      <c r="M92" s="28">
        <f t="shared" si="22"/>
        <v>0.70492843361380919</v>
      </c>
      <c r="N92" s="24">
        <f t="shared" si="15"/>
        <v>0.73753363126655391</v>
      </c>
      <c r="O92" s="24">
        <f t="shared" si="16"/>
        <v>4.4208421515304153</v>
      </c>
      <c r="P92" s="50">
        <f t="shared" si="17"/>
        <v>0.76549283758191988</v>
      </c>
      <c r="Q92" s="51">
        <f t="shared" si="18"/>
        <v>0.69156306302156401</v>
      </c>
      <c r="R92" s="52">
        <f t="shared" si="19"/>
        <v>7.3929774560355876E-2</v>
      </c>
      <c r="S92" s="59">
        <f t="shared" si="20"/>
        <v>2.273831150670454E-3</v>
      </c>
      <c r="T92" s="60">
        <f t="shared" si="21"/>
        <v>4.1931963964354224E-3</v>
      </c>
    </row>
    <row r="93" spans="11:20" x14ac:dyDescent="0.25">
      <c r="K93">
        <v>56.976023017902811</v>
      </c>
      <c r="L93">
        <v>2.4851249738285275</v>
      </c>
      <c r="M93" s="28">
        <f t="shared" si="22"/>
        <v>0.61452940741573703</v>
      </c>
      <c r="N93" s="24">
        <f t="shared" si="15"/>
        <v>0.65679742629249671</v>
      </c>
      <c r="O93" s="24">
        <f t="shared" si="16"/>
        <v>6.4354726715899364</v>
      </c>
      <c r="P93" s="50">
        <f t="shared" si="17"/>
        <v>0.70836008356800062</v>
      </c>
      <c r="Q93" s="51">
        <f t="shared" si="18"/>
        <v>0.58687495733394723</v>
      </c>
      <c r="R93" s="52">
        <f t="shared" si="19"/>
        <v>0.12148512623405339</v>
      </c>
      <c r="S93" s="59">
        <f t="shared" si="20"/>
        <v>3.2001540388101246E-3</v>
      </c>
      <c r="T93" s="60">
        <f t="shared" si="21"/>
        <v>5.826209778500336E-3</v>
      </c>
    </row>
    <row r="94" spans="11:20" x14ac:dyDescent="0.25">
      <c r="K94">
        <v>36.14126598465473</v>
      </c>
      <c r="L94">
        <v>1.7568301471491063</v>
      </c>
      <c r="M94" s="28">
        <f t="shared" si="22"/>
        <v>0.43443440496048713</v>
      </c>
      <c r="N94" s="24">
        <f t="shared" si="15"/>
        <v>0.55358167274733772</v>
      </c>
      <c r="O94" s="24">
        <f t="shared" si="16"/>
        <v>21.522979110840438</v>
      </c>
      <c r="P94" s="50">
        <f t="shared" si="17"/>
        <v>0.62961472189685086</v>
      </c>
      <c r="Q94" s="51">
        <f t="shared" si="18"/>
        <v>0.4446624849571898</v>
      </c>
      <c r="R94" s="52">
        <f t="shared" si="19"/>
        <v>0.18495223693966106</v>
      </c>
      <c r="S94" s="59">
        <f t="shared" si="20"/>
        <v>4.4126754038725834E-3</v>
      </c>
      <c r="T94" s="60">
        <f t="shared" si="21"/>
        <v>7.9097454459664228E-3</v>
      </c>
    </row>
    <row r="95" spans="11:20" x14ac:dyDescent="0.25">
      <c r="K95">
        <v>13.324769820971868</v>
      </c>
      <c r="L95">
        <v>0.90489761354971965</v>
      </c>
      <c r="M95" s="28">
        <f t="shared" si="22"/>
        <v>0.22376588706117664</v>
      </c>
      <c r="N95" s="24">
        <f t="shared" si="15"/>
        <v>0.40975896956820146</v>
      </c>
      <c r="O95" s="24">
        <f t="shared" si="16"/>
        <v>45.390850797731616</v>
      </c>
      <c r="P95" s="50">
        <f t="shared" si="17"/>
        <v>0.51001542650582643</v>
      </c>
      <c r="Q95" s="51">
        <f t="shared" si="18"/>
        <v>0.23226793934519058</v>
      </c>
      <c r="R95" s="52">
        <f t="shared" si="19"/>
        <v>0.27774748716063585</v>
      </c>
      <c r="S95" s="59">
        <f t="shared" si="20"/>
        <v>6.1485928759513787E-3</v>
      </c>
      <c r="T95" s="60">
        <f t="shared" si="21"/>
        <v>1.0828551421284645E-2</v>
      </c>
    </row>
    <row r="96" spans="11:20" ht="16.5" thickBot="1" x14ac:dyDescent="0.3">
      <c r="K96">
        <v>0.5613554987212277</v>
      </c>
      <c r="L96">
        <v>1.083374285784148</v>
      </c>
      <c r="M96" s="28">
        <f t="shared" si="22"/>
        <v>0.26790015184899002</v>
      </c>
      <c r="N96" s="24">
        <f t="shared" si="15"/>
        <v>0.31323439240938328</v>
      </c>
      <c r="O96" s="24">
        <f t="shared" si="16"/>
        <v>14.472944752868466</v>
      </c>
      <c r="P96" s="54">
        <f t="shared" si="17"/>
        <v>0.42413431423254366</v>
      </c>
      <c r="Q96" s="55">
        <f t="shared" si="18"/>
        <v>8.1769845466923577E-2</v>
      </c>
      <c r="R96" s="56">
        <f t="shared" si="19"/>
        <v>0.3423644687656201</v>
      </c>
      <c r="S96" s="61">
        <f t="shared" si="20"/>
        <v>7.3368111515719186E-3</v>
      </c>
      <c r="T96" s="62">
        <f t="shared" si="21"/>
        <v>1.2797358874583534E-2</v>
      </c>
    </row>
    <row r="97" spans="14:15" x14ac:dyDescent="0.25">
      <c r="N97" s="20"/>
      <c r="O97" s="20"/>
    </row>
    <row r="98" spans="14:15" x14ac:dyDescent="0.25">
      <c r="N98" t="s">
        <v>1085</v>
      </c>
      <c r="O98" s="33">
        <f>MIN(O5:O96)</f>
        <v>-2548.4348070947849</v>
      </c>
    </row>
    <row r="99" spans="14:15" x14ac:dyDescent="0.25">
      <c r="N99" t="s">
        <v>1084</v>
      </c>
      <c r="O99" s="33">
        <f>MAXA(O5:O96)</f>
        <v>626.97595199606394</v>
      </c>
    </row>
  </sheetData>
  <mergeCells count="4">
    <mergeCell ref="A3:B3"/>
    <mergeCell ref="F3:G3"/>
    <mergeCell ref="K3:L3"/>
    <mergeCell ref="P3:R3"/>
  </mergeCells>
  <phoneticPr fontId="14" type="noConversion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3"/>
  <sheetViews>
    <sheetView topLeftCell="A70" zoomScale="25" zoomScaleNormal="25" workbookViewId="0">
      <selection activeCell="AQ214" sqref="AQ214"/>
    </sheetView>
  </sheetViews>
  <sheetFormatPr defaultRowHeight="15" x14ac:dyDescent="0.25"/>
  <sheetData>
    <row r="1" spans="1:1" x14ac:dyDescent="0.25">
      <c r="A1" t="s">
        <v>1071</v>
      </c>
    </row>
    <row r="83" spans="28:28" ht="33" x14ac:dyDescent="0.45">
      <c r="AB83" s="15"/>
    </row>
  </sheetData>
  <phoneticPr fontId="14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500N</vt:lpstr>
      <vt:lpstr>500a</vt:lpstr>
      <vt:lpstr>300N</vt:lpstr>
      <vt:lpstr>300a</vt:lpstr>
      <vt:lpstr>200N</vt:lpstr>
      <vt:lpstr>200a</vt:lpstr>
      <vt:lpstr>filled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</dc:creator>
  <cp:lastModifiedBy>K6-213User</cp:lastModifiedBy>
  <dcterms:created xsi:type="dcterms:W3CDTF">2018-02-16T19:26:14Z</dcterms:created>
  <dcterms:modified xsi:type="dcterms:W3CDTF">2018-12-21T13:26:45Z</dcterms:modified>
</cp:coreProperties>
</file>